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2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<sst xmlns="http://schemas.openxmlformats.org/spreadsheetml/2006/main" count="1135" uniqueCount="606">
  <si>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</si>
  <si>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</si>
  <si>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</si>
  <si>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</si>
  <si>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</si>
  <si>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</si>
  <si>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</si>
  <si>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</si>
  <si>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</si>
  <si>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</si>
  <si>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</si>
  <si>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</si>
  <si>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</si>
  <si>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</si>
  <si>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</si>
  <si>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</si>
  <si>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</si>
  <si>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</si>
  <si>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</si>
  <si>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</si>
  <si>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</si>
  <si>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</si>
  <si>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</si>
  <si>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</si>
  <si>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</si>
  <si>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</si>
  <si>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</si>
  <si>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</si>
  <si>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</si>
  <si>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</si>
  <si>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</si>
  <si>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</si>
  <si>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</si>
  <si>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</si>
  <si>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</si>
  <si>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</si>
  <si>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</si>
  <si>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</si>
  <si>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</si>
  <si>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</si>
  <si>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</si>
  <si>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</si>
  <si>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</si>
  <si>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</si>
  <si>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</si>
  <si>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</si>
  <si>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</si>
  <si>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</si>
  <si>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</si>
  <si>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</si>
  <si>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</si>
  <si>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</si>
  <si>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</si>
  <si>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</si>
  <si>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</si>
  <si>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</si>
  <si>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</si>
  <si>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</si>
  <si>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</si>
  <si>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</si>
  <si>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</si>
  <si>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</si>
  <si>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</si>
  <si>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</si>
  <si>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</si>
  <si>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</si>
  <si>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</si>
  <si>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</si>
  <si>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</si>
  <si>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</si>
  <si>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</si>
  <si>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</si>
  <si>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</si>
  <si>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</si>
  <si>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</si>
  <si>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</si>
  <si>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</si>
  <si>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</si>
  <si>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</si>
  <si>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</si>
  <si>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</si>
  <si>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</si>
  <si>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</si>
  <si>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</si>
  <si>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</si>
  <si>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</si>
  <si>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</si>
  <si>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</si>
  <si>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</si>
  <si>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</si>
  <si>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</si>
  <si>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</si>
  <si>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</si>
  <si>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</si>
  <si>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</si>
  <si>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</si>
  <si>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</si>
  <si>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伊豆の国市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</si>
  <si>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</si>
  <si>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</si>
  <si>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</si>
  <si>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</si>
  <si>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</si>
  <si>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</si>
  <si>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</si>
  <si>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</si>
  <si>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</si>
  <si>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</si>
  <si>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</si>
  <si>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</si>
  <si>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</si>
  <si>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</si>
  <si>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</si>
  <si>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</si>
  <si>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</si>
  <si>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</si>
  <si>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</si>
  <si>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</si>
  <si>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</si>
  <si>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</si>
  <si>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</si>
  <si>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</si>
  <si>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</si>
  <si>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</si>
  <si>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</si>
  <si>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</si>
  <si>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</si>
  <si>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</si>
  <si>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</si>
  <si>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</si>
  <si>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</si>
  <si>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</si>
  <si>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</si>
  <si>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</si>
  <si>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</si>
  <si>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</si>
  <si>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</si>
  <si>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</si>
  <si>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</si>
  <si>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</si>
  <si>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</si>
  <si>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</si>
  <si>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</si>
  <si>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</si>
  <si>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</si>
  <si>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</si>
  <si>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</si>
  <si>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</si>
  <si>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</si>
  <si>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</si>
  <si>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</si>
  <si>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</si>
  <si>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</si>
  <si>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</si>
  <si>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</si>
  <si>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</si>
  <si>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</si>
  <si>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</si>
  <si>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</si>
  <si>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</si>
  <si>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</si>
  <si>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</si>
  <si>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</si>
  <si>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</si>
  <si>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</si>
  <si>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</si>
  <si>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</si>
  <si>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</si>
  <si>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</si>
  <si>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</si>
  <si>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</si>
  <si>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</si>
  <si>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</si>
  <si>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</si>
  <si>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</si>
  <si>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</si>
  <si>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</si>
  <si>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</si>
  <si>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</si>
  <si>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</si>
  <si>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</si>
  <si>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</si>
  <si>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</si>
  <si>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</si>
  <si>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</si>
  <si>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</si>
  <si>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</si>
  <si>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</si>
  <si>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</si>
  <si>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</si>
  <si>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</si>
  <si>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</si>
  <si>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</si>
  <si>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</si>
  <si>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</si>
  <si>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</si>
  <si>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</si>
  <si>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</si>
  <si>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</si>
  <si>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</si>
  <si>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</si>
  <si>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</si>
  <si>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</si>
  <si>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</si>
  <si>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</si>
  <si>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</si>
  <si>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</si>
  <si>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</si>
  <si>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</si>
  <si>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</si>
  <si>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静岡県伊豆の国市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</si>
  <si>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</si>
  <si>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</si>
  <si>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</si>
  <si>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</si>
  <si>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</si>
  <si>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</si>
  <si>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</si>
  <si>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</si>
  <si>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</si>
  <si>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</si>
  <si>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</si>
  <si>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</si>
  <si>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</si>
  <si>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</si>
  <si>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</si>
  <si>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</si>
  <si>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</si>
  <si>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</si>
  <si>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</si>
  <si>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</si>
  <si>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</si>
  <si>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</si>
  <si>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</si>
  <si>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</si>
  <si>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</si>
  <si>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</si>
  <si>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</si>
  <si>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</si>
  <si>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</si>
  <si>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</si>
  <si>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</si>
  <si>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</si>
  <si>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</si>
  <si>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</si>
  <si>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</si>
  <si>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</si>
  <si>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</si>
  <si>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</si>
  <si>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</si>
  <si>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</si>
  <si>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</si>
  <si>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</si>
  <si>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</si>
  <si>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</si>
  <si>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</si>
  <si>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</si>
  <si>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</si>
  <si>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</si>
  <si>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</si>
  <si>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</si>
  <si>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</si>
  <si>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</si>
  <si>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</si>
  <si>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</si>
  <si>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</si>
  <si>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</si>
  <si>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</si>
  <si>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</si>
  <si>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</si>
  <si>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</si>
  <si>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</si>
  <si>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</si>
  <si>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</si>
  <si>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</si>
  <si>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</si>
  <si>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</si>
  <si>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</si>
  <si>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</si>
  <si>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</si>
  <si>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</si>
  <si>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</si>
  <si>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</si>
  <si>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</si>
  <si>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</si>
  <si>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</si>
  <si>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</si>
  <si>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</si>
  <si>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</si>
  <si>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</si>
  <si>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</si>
  <si>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</si>
  <si>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</si>
  <si>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</si>
  <si>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</si>
  <si>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</si>
  <si>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</si>
  <si>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</si>
  <si>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</si>
  <si>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</si>
  <si>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</si>
  <si>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</si>
  <si>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</si>
  <si>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</si>
  <si>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</si>
  <si>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</si>
  <si>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</si>
  <si>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</si>
  <si>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</si>
  <si>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</si>
  <si>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</si>
  <si>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</si>
  <si>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</si>
  <si>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</si>
  <si>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</si>
  <si>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</si>
  <si>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</si>
  <si>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</si>
  <si>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</si>
  <si>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</si>
  <si>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</si>
  <si>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</si>
  <si>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</si>
  <si>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</si>
  <si>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</si>
  <si>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</si>
  <si>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</si>
  <si>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</si>
  <si>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</si>
  <si>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</si>
  <si>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</si>
  <si>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</si>
  <si>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</si>
  <si>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</si>
  <si>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</si>
  <si>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</si>
  <si>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</si>
  <si>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</si>
  <si>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</si>
  <si>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</si>
  <si>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</si>
  <si>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</si>
  <si>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</si>
  <si>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</si>
  <si>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</si>
  <si>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</si>
  <si>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</si>
  <si>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</si>
  <si>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</si>
  <si>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</si>
  <si>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</si>
  <si>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</si>
  <si>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</si>
  <si>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</si>
  <si>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</si>
  <si>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</si>
  <si>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</si>
  <si>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</si>
  <si>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</si>
  <si>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</si>
  <si>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</si>
  <si>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</si>
  <si>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静岡県伊豆の国市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</si>
  <si>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</si>
  <si>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</si>
  <si>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</si>
  <si>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</si>
  <si>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</si>
  <si>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</si>
  <si>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</si>
  <si>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</si>
  <si>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</si>
  <si>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</si>
  <si>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</si>
  <si>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</si>
  <si>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</si>
  <si>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</si>
  <si>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</si>
  <si>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</si>
  <si>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</si>
  <si>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</si>
  <si>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</si>
  <si>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</si>
  <si>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楠木及び天野揚水場管理特別会計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</si>
  <si>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</si>
  <si>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</si>
  <si>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</si>
  <si>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</si>
  <si>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</si>
  <si>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</si>
  <si>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</si>
  <si>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</si>
  <si>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</si>
  <si>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</si>
  <si>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</si>
  <si>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</si>
  <si>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</si>
  <si>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</si>
  <si>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</si>
  <si>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</si>
  <si>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</si>
  <si>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</si>
  <si>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簡易水道等事業特別会計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</si>
  <si>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</si>
  <si>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</si>
  <si>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</si>
  <si>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</si>
  <si>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</si>
  <si>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</si>
  <si>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</si>
  <si>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</si>
  <si>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</si>
  <si>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</si>
  <si>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</si>
  <si>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</si>
  <si>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</si>
  <si>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</si>
  <si>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</si>
  <si>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</si>
  <si>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</si>
  <si>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</si>
  <si>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</si>
  <si>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</si>
  <si>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</si>
  <si>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</si>
  <si>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</si>
  <si>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</si>
  <si>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</si>
  <si>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</si>
  <si>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</si>
  <si>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</si>
  <si>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</si>
  <si>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</si>
  <si>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</si>
  <si>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</si>
  <si>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</si>
  <si>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</si>
  <si>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</si>
  <si>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</si>
  <si>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</si>
  <si>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</si>
  <si>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</si>
  <si>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</si>
  <si>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</si>
  <si>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</si>
  <si>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</si>
  <si>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</si>
  <si>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</si>
  <si>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</si>
  <si>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</si>
  <si>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</si>
  <si>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</si>
  <si>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</si>
  <si>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</si>
  <si>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</si>
  <si>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</si>
  <si>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</si>
  <si>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</si>
  <si>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</si>
  <si>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</si>
  <si>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</si>
  <si>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</si>
  <si>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</si>
  <si>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</si>
  <si>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</si>
  <si>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</si>
  <si>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簡易水道等事業特別会計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</si>
  <si>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</si>
  <si>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上水道事業会計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</si>
  <si>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</si>
  <si>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</si>
  <si>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</si>
  <si>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</si>
  <si>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</si>
  <si>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</si>
  <si>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</si>
  <si>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</si>
  <si>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</si>
  <si>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</si>
  <si>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</si>
  <si>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</si>
  <si>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</si>
  <si>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</si>
  <si>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</si>
  <si>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</si>
  <si>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</si>
  <si>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</si>
  <si>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</si>
  <si>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</si>
  <si>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</si>
  <si>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</si>
  <si>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</si>
  <si>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</si>
  <si>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</si>
  <si>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</si>
  <si>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</si>
  <si>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</si>
  <si>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</si>
  <si>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</si>
  <si>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</si>
  <si>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</si>
  <si>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</si>
  <si>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</si>
  <si>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</si>
  <si>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</si>
  <si>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</si>
  <si>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</si>
  <si>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</si>
  <si>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</si>
  <si>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</si>
  <si>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</si>
  <si>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</si>
  <si>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</si>
  <si>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</si>
  <si>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</si>
  <si>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</si>
  <si>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</si>
  <si>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</si>
  <si>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</si>
  <si>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</si>
  <si>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</si>
  <si>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</si>
  <si>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</si>
  <si>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</si>
  <si>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</si>
  <si>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</si>
  <si>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</si>
  <si>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</si>
  <si>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</si>
  <si>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</si>
  <si>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</si>
  <si>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</si>
  <si>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</si>
  <si>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</si>
  <si>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</si>
  <si>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</si>
  <si>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</si>
  <si>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</si>
  <si>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</si>
  <si>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</si>
  <si>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</si>
  <si>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</si>
  <si>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</si>
  <si>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</si>
  <si>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</si>
  <si>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</si>
  <si>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</si>
  <si>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</si>
  <si>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</si>
  <si>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</si>
  <si>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</si>
  <si>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</si>
  <si>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</si>
  <si>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</si>
  <si>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</si>
  <si>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6.78</t>
  </si>
  <si>
    <t>▲ 3.55</t>
  </si>
  <si>
    <t>▲ 0.63</t>
  </si>
  <si>
    <t>上水道事業会計</t>
  </si>
  <si>
    <t>一般会計</t>
  </si>
  <si>
    <t>国民健康保険特別会計</t>
  </si>
  <si>
    <t>介護保険特別会計</t>
  </si>
  <si>
    <t>簡易水道等事業特別会計</t>
  </si>
  <si>
    <t>下水道事業特別会計</t>
  </si>
  <si>
    <t>楠木及び天野揚水場管理特別会計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</si>
  <si>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</si>
  <si>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</si>
  <si>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</si>
  <si>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</si>
  <si>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</si>
  <si>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</si>
  <si>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</si>
  <si>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</si>
  <si>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駿豆学園管理組合</t>
    <rPh sb="0" eb="2">
      <t>スンズ</t>
    </rPh>
    <rPh sb="2" eb="4">
      <t>ガクエン</t>
    </rPh>
    <rPh sb="4" eb="6">
      <t>カンリ</t>
    </rPh>
    <rPh sb="6" eb="8">
      <t>クミアイ</t>
    </rPh>
    <phoneticPr fontId="2"/>
  </si>
  <si>
    <t>静岡県市町総合事務組合</t>
    <rPh sb="0" eb="3">
      <t>シズオカケン</t>
    </rPh>
    <rPh sb="3" eb="5">
      <t>シチョウ</t>
    </rPh>
    <rPh sb="5" eb="7">
      <t>ソウゴウ</t>
    </rPh>
    <rPh sb="7" eb="9">
      <t>ジム</t>
    </rPh>
    <rPh sb="9" eb="11">
      <t>クミアイ</t>
    </rPh>
    <phoneticPr fontId="2"/>
  </si>
  <si>
    <t>三島市外五ヶ市町箱根山組合</t>
    <rPh sb="0" eb="3">
      <t>ミシマシ</t>
    </rPh>
    <rPh sb="3" eb="4">
      <t>ホカ</t>
    </rPh>
    <rPh sb="4" eb="5">
      <t>ゴ</t>
    </rPh>
    <rPh sb="6" eb="8">
      <t>シチョウ</t>
    </rPh>
    <rPh sb="8" eb="10">
      <t>ハコネ</t>
    </rPh>
    <rPh sb="10" eb="11">
      <t>ヤマ</t>
    </rPh>
    <rPh sb="11" eb="12">
      <t>クミ</t>
    </rPh>
    <rPh sb="12" eb="13">
      <t>ア</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</si>
  <si>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</si>
  <si>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普通会計分</t>
    <rPh sb="0" eb="2">
      <t>フツウ</t>
    </rPh>
    <rPh sb="2" eb="4">
      <t>カイケイ</t>
    </rPh>
    <rPh sb="4" eb="5">
      <t>ブン</t>
    </rPh>
    <phoneticPr fontId="2"/>
  </si>
  <si>
    <t>事業会計分</t>
    <rPh sb="0" eb="2">
      <t>ジギョウ</t>
    </rPh>
    <rPh sb="2" eb="4">
      <t>カイケイ</t>
    </rPh>
    <rPh sb="4" eb="5">
      <t>ブン</t>
    </rPh>
    <phoneticPr fontId="2"/>
  </si>
  <si>
    <t>伊豆市伊豆の国市廃棄物処理施設組合</t>
    <rPh sb="0" eb="17">
      <t>イズシ</t>
    </rPh>
    <phoneticPr fontId="2"/>
  </si>
  <si>
    <t>伊豆の国市土地開発公社</t>
    <rPh sb="0" eb="2">
      <t>イズ</t>
    </rPh>
    <rPh sb="3" eb="5">
      <t>クニシ</t>
    </rPh>
    <rPh sb="5" eb="7">
      <t>トチ</t>
    </rPh>
    <rPh sb="7" eb="9">
      <t>カイハツ</t>
    </rPh>
    <rPh sb="9" eb="11">
      <t>コウシャ</t>
    </rPh>
    <phoneticPr fontId="2"/>
  </si>
  <si>
    <t>大仁まごころ市場</t>
    <rPh sb="0" eb="2">
      <t>オオヒト</t>
    </rPh>
    <rPh sb="6" eb="8">
      <t>イチバ</t>
    </rPh>
    <phoneticPr fontId="2"/>
  </si>
  <si>
    <t>伊豆保健医療センター</t>
    <rPh sb="0" eb="2">
      <t>イズ</t>
    </rPh>
    <rPh sb="2" eb="4">
      <t>ホケン</t>
    </rPh>
    <rPh sb="4" eb="6">
      <t>イリョウ</t>
    </rPh>
    <phoneticPr fontId="2"/>
  </si>
  <si>
    <t>FM伊豆の国</t>
    <rPh sb="2" eb="4">
      <t>イズ</t>
    </rPh>
    <rPh sb="5" eb="6">
      <t>クニ</t>
    </rPh>
    <phoneticPr fontId="2"/>
  </si>
  <si>
    <t>-</t>
    <phoneticPr fontId="2"/>
  </si>
  <si>
    <t>-</t>
    <phoneticPr fontId="2"/>
  </si>
  <si>
    <t>駿東伊豆消防組合</t>
    <rPh sb="0" eb="2">
      <t>スントウ</t>
    </rPh>
    <rPh sb="2" eb="4">
      <t>イズ</t>
    </rPh>
    <rPh sb="4" eb="6">
      <t>ショウボウ</t>
    </rPh>
    <rPh sb="6" eb="8">
      <t>クミアイ</t>
    </rPh>
    <phoneticPr fontId="2"/>
  </si>
  <si>
    <t>静岡地方税滞納整理機構</t>
    <rPh sb="0" eb="2">
      <t>シズオカ</t>
    </rPh>
    <rPh sb="2" eb="5">
      <t>チホウゼイ</t>
    </rPh>
    <rPh sb="5" eb="7">
      <t>タイノウ</t>
    </rPh>
    <rPh sb="7" eb="9">
      <t>セイリ</t>
    </rPh>
    <rPh sb="9" eb="11">
      <t>キコウ</t>
    </rPh>
    <phoneticPr fontId="2"/>
  </si>
  <si>
    <t>ふるさと応援基金</t>
    <rPh sb="4" eb="6">
      <t>オウエン</t>
    </rPh>
    <rPh sb="6" eb="8">
      <t>キキン</t>
    </rPh>
    <phoneticPr fontId="2"/>
  </si>
  <si>
    <t>庁舎建設基金</t>
    <rPh sb="0" eb="2">
      <t>チョウシャ</t>
    </rPh>
    <rPh sb="2" eb="4">
      <t>ケンセツ</t>
    </rPh>
    <rPh sb="4" eb="6">
      <t>キキン</t>
    </rPh>
    <phoneticPr fontId="2"/>
  </si>
  <si>
    <t>福祉対策基金</t>
    <rPh sb="0" eb="2">
      <t>フクシ</t>
    </rPh>
    <rPh sb="2" eb="4">
      <t>タイサク</t>
    </rPh>
    <rPh sb="4" eb="6">
      <t>キキン</t>
    </rPh>
    <phoneticPr fontId="2"/>
  </si>
  <si>
    <t>教育振興基金</t>
    <rPh sb="0" eb="2">
      <t>キョウイク</t>
    </rPh>
    <rPh sb="2" eb="4">
      <t>シンコウ</t>
    </rPh>
    <rPh sb="4" eb="6">
      <t>キキン</t>
    </rPh>
    <phoneticPr fontId="2"/>
  </si>
  <si>
    <t>-</t>
    <phoneticPr fontId="2"/>
  </si>
  <si>
    <t>韮山反射炉保全基金</t>
    <rPh sb="0" eb="1">
      <t>ニラ</t>
    </rPh>
    <rPh sb="1" eb="2">
      <t>ヤマ</t>
    </rPh>
    <rPh sb="2" eb="4">
      <t>ハンシャ</t>
    </rPh>
    <rPh sb="4" eb="5">
      <t>ロ</t>
    </rPh>
    <rPh sb="5" eb="7">
      <t>ホゼン</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</si>
  <si>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</si>
  <si>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</si>
  <si>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</si>
  <si>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</si>
  <si>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</si>
  <si>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</si>
  <si>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</si>
  <si>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</si>
  <si>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</si>
  <si>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</si>
  <si>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及び有形固定資産減価償却率は類似団体と比較して低い水準となっている。また、将来負担比率は類似団体が上昇傾向なのに対し、下降傾向になっており、有形固定資産減価償却率は類似団体があまり変化していないのに対し、上昇傾向にある。
　国庫補助事業に限り既存施設の大規模改修を行っていく方針のため、今後も有形固定資産減価償却率の上昇傾向が予想されるが、施設の統合、多機能化、廃止等が達成されれば、有形固定資産減価償却率の上昇抑制が見込まれる。一方で、施設の統合、多機能化、廃止等の一環である新火葬場・新し尿処理場、広域廃棄物処理場の整備を含む大規模事業の借入により、将来負担比率は数値上昇が予想されるため、長期的な負担抑制を行うための事業選択に努める。</t>
    <rPh sb="21" eb="23">
      <t>ルイジ</t>
    </rPh>
    <rPh sb="44" eb="46">
      <t>ショウライ</t>
    </rPh>
    <rPh sb="46" eb="48">
      <t>フタン</t>
    </rPh>
    <rPh sb="48" eb="50">
      <t>ヒリツ</t>
    </rPh>
    <rPh sb="51" eb="53">
      <t>ルイジ</t>
    </rPh>
    <rPh sb="53" eb="55">
      <t>ダンタイ</t>
    </rPh>
    <rPh sb="56" eb="58">
      <t>ジョウショウ</t>
    </rPh>
    <rPh sb="58" eb="60">
      <t>ケイコウ</t>
    </rPh>
    <rPh sb="63" eb="64">
      <t>タイ</t>
    </rPh>
    <rPh sb="66" eb="68">
      <t>カコウ</t>
    </rPh>
    <rPh sb="68" eb="70">
      <t>ケイコウ</t>
    </rPh>
    <rPh sb="77" eb="79">
      <t>ユウケイ</t>
    </rPh>
    <rPh sb="79" eb="81">
      <t>コテイ</t>
    </rPh>
    <rPh sb="81" eb="83">
      <t>シサン</t>
    </rPh>
    <rPh sb="83" eb="88">
      <t>ゲンカショウキャクリツ</t>
    </rPh>
    <rPh sb="89" eb="91">
      <t>ルイジ</t>
    </rPh>
    <rPh sb="91" eb="93">
      <t>ダンタイ</t>
    </rPh>
    <rPh sb="97" eb="99">
      <t>ヘンカ</t>
    </rPh>
    <rPh sb="106" eb="107">
      <t>タイ</t>
    </rPh>
    <rPh sb="109" eb="111">
      <t>ジョウショウ</t>
    </rPh>
    <rPh sb="111" eb="113">
      <t>ケイコウ</t>
    </rPh>
    <rPh sb="119" eb="121">
      <t>コッコ</t>
    </rPh>
    <rPh sb="126" eb="127">
      <t>カギ</t>
    </rPh>
    <rPh sb="128" eb="130">
      <t>キソン</t>
    </rPh>
    <rPh sb="130" eb="132">
      <t>シセツ</t>
    </rPh>
    <rPh sb="133" eb="136">
      <t>ダイキボ</t>
    </rPh>
    <rPh sb="136" eb="138">
      <t>カイシュウ</t>
    </rPh>
    <rPh sb="139" eb="140">
      <t>オコナ</t>
    </rPh>
    <rPh sb="144" eb="146">
      <t>ホウシン</t>
    </rPh>
    <rPh sb="150" eb="152">
      <t>コンゴ</t>
    </rPh>
    <rPh sb="153" eb="155">
      <t>ユウケイ</t>
    </rPh>
    <rPh sb="155" eb="157">
      <t>コテイ</t>
    </rPh>
    <rPh sb="157" eb="159">
      <t>シサン</t>
    </rPh>
    <rPh sb="159" eb="161">
      <t>ゲンカ</t>
    </rPh>
    <rPh sb="161" eb="163">
      <t>ショウキャク</t>
    </rPh>
    <rPh sb="163" eb="164">
      <t>リツ</t>
    </rPh>
    <rPh sb="165" eb="167">
      <t>ジョウショウ</t>
    </rPh>
    <rPh sb="167" eb="169">
      <t>ケイコウ</t>
    </rPh>
    <rPh sb="170" eb="172">
      <t>ヨソウ</t>
    </rPh>
    <rPh sb="177" eb="179">
      <t>シセツ</t>
    </rPh>
    <rPh sb="180" eb="182">
      <t>トウゴウ</t>
    </rPh>
    <rPh sb="183" eb="186">
      <t>タキノウ</t>
    </rPh>
    <rPh sb="186" eb="187">
      <t>カ</t>
    </rPh>
    <rPh sb="188" eb="190">
      <t>ハイシ</t>
    </rPh>
    <rPh sb="190" eb="191">
      <t>トウ</t>
    </rPh>
    <rPh sb="192" eb="194">
      <t>タッセイ</t>
    </rPh>
    <rPh sb="199" eb="207">
      <t>ユウケイコテイシサンゲンカ</t>
    </rPh>
    <rPh sb="207" eb="209">
      <t>ショウキャク</t>
    </rPh>
    <rPh sb="209" eb="210">
      <t>リツ</t>
    </rPh>
    <rPh sb="222" eb="224">
      <t>イッポウ</t>
    </rPh>
    <rPh sb="226" eb="228">
      <t>シセツ</t>
    </rPh>
    <rPh sb="229" eb="231">
      <t>トウゴウ</t>
    </rPh>
    <rPh sb="232" eb="236">
      <t>タキノウカ</t>
    </rPh>
    <rPh sb="237" eb="239">
      <t>ハイシ</t>
    </rPh>
    <rPh sb="239" eb="240">
      <t>トウ</t>
    </rPh>
    <rPh sb="241" eb="243">
      <t>イッカン</t>
    </rPh>
    <rPh sb="258" eb="259">
      <t>ヒロ</t>
    </rPh>
    <rPh sb="278" eb="280">
      <t>カリイレ</t>
    </rPh>
    <rPh sb="291" eb="293">
      <t>スウチ</t>
    </rPh>
    <rPh sb="293" eb="295">
      <t>ジョウショウ</t>
    </rPh>
    <rPh sb="296" eb="298">
      <t>ヨソウ</t>
    </rPh>
    <rPh sb="304" eb="307">
      <t>チョウキテキ</t>
    </rPh>
    <rPh sb="308" eb="310">
      <t>フタン</t>
    </rPh>
    <rPh sb="310" eb="312">
      <t>ヨクセイ</t>
    </rPh>
    <rPh sb="313" eb="314">
      <t>オコナ</t>
    </rPh>
    <rPh sb="318" eb="320">
      <t>ジギョウ</t>
    </rPh>
    <rPh sb="320" eb="322">
      <t>センタク</t>
    </rPh>
    <rPh sb="323" eb="324">
      <t>ツト</t>
    </rPh>
    <phoneticPr fontId="5"/>
  </si>
  <si>
    <t>　将来負担比率及び実質公債費比率ともに、類似団体を下回っている。これは合併以降、市債に依らない財政運営を続けてきたことによる。しかしながら、今後予定されている大規模事業の借入により、将来負担比率同様、実質公債費比率も数値上昇が予想される。財政の健全化を確保するため、市税等の収入確保及び経常経費の削減に努める。</t>
    <rPh sb="35" eb="37">
      <t>ガッペイ</t>
    </rPh>
    <rPh sb="37" eb="39">
      <t>イコウ</t>
    </rPh>
    <rPh sb="47" eb="49">
      <t>ザイセイ</t>
    </rPh>
    <rPh sb="49" eb="51">
      <t>ウンエイ</t>
    </rPh>
    <rPh sb="52" eb="53">
      <t>ツヅ</t>
    </rPh>
    <rPh sb="70" eb="72">
      <t>コンゴ</t>
    </rPh>
    <rPh sb="72" eb="74">
      <t>ヨテイ</t>
    </rPh>
    <rPh sb="79" eb="82">
      <t>ダイキボ</t>
    </rPh>
    <rPh sb="82" eb="84">
      <t>ジギョウ</t>
    </rPh>
    <rPh sb="85" eb="87">
      <t>カリイレ</t>
    </rPh>
    <rPh sb="91" eb="93">
      <t>ショウライ</t>
    </rPh>
    <rPh sb="93" eb="95">
      <t>フタン</t>
    </rPh>
    <rPh sb="95" eb="97">
      <t>ヒリツ</t>
    </rPh>
    <rPh sb="97" eb="99">
      <t>ドウヨウ</t>
    </rPh>
    <rPh sb="100" eb="102">
      <t>ジッシツ</t>
    </rPh>
    <rPh sb="102" eb="105">
      <t>コウサイヒ</t>
    </rPh>
    <rPh sb="105" eb="107">
      <t>ヒリツ</t>
    </rPh>
    <rPh sb="108" eb="110">
      <t>スウチ</t>
    </rPh>
    <rPh sb="110" eb="112">
      <t>ジョウショウ</t>
    </rPh>
    <rPh sb="113" eb="115">
      <t>ヨソウ</t>
    </rPh>
    <rPh sb="119" eb="121">
      <t>ザイセイ</t>
    </rPh>
    <rPh sb="122" eb="125">
      <t>ケンゼンカ</t>
    </rPh>
    <rPh sb="126" eb="128">
      <t>カクホ</t>
    </rPh>
    <rPh sb="133" eb="134">
      <t>シ</t>
    </rPh>
    <rPh sb="134" eb="135">
      <t>ゼイ</t>
    </rPh>
    <rPh sb="135" eb="136">
      <t>トウ</t>
    </rPh>
    <rPh sb="137" eb="139">
      <t>シュウニュウ</t>
    </rPh>
    <rPh sb="139" eb="141">
      <t>カクホ</t>
    </rPh>
    <rPh sb="141" eb="142">
      <t>オヨ</t>
    </rPh>
    <rPh sb="143" eb="145">
      <t>ケイジョウ</t>
    </rPh>
    <rPh sb="145" eb="147">
      <t>ケイヒ</t>
    </rPh>
    <rPh sb="148" eb="150">
      <t>サクゲン</t>
    </rPh>
    <rPh sb="151" eb="15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</si>
</sst>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63727</c:v>
                </c:pt>
                <c:pt idx="2">
                  <c:v>66954</c:v>
                </c:pt>
                <c:pt idx="3">
                  <c:v>72656</c:v>
                </c:pt>
                <c:pt idx="4">
                  <c:v>65080</c:v>
                </c:pt>
              </c:numCache>
            </c:numRef>
          </c:val>
          <c:smooth val="0"/>
          <c:extLst xmlns:c16r2="http://schemas.microsoft.com/office/drawing/2015/06/chart">
            <c:ext xmlns:c16="http://schemas.microsoft.com/office/drawing/2014/chart" uri="{C3380CC4-5D6E-409C-BE32-E72D297353CC}">
              <c16:uniqueId val="{00000000-315A-4313-A9AF-C634308ACC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40470</c:v>
                </c:pt>
                <c:pt idx="1">
                  <c:v>40087</c:v>
                </c:pt>
                <c:pt idx="2">
                  <c:v>43295</c:v>
                </c:pt>
                <c:pt idx="3">
                  <c:v>33951</c:v>
                </c:pt>
                <c:pt idx="4">
                  <c:v>39497</c:v>
                </c:pt>
              </c:numCache>
            </c:numRef>
          </c:val>
          <c:smooth val="0"/>
          <c:extLst xmlns:c16r2="http://schemas.microsoft.com/office/drawing/2015/06/chart">
            <c:ext xmlns:c16="http://schemas.microsoft.com/office/drawing/2014/chart" uri="{C3380CC4-5D6E-409C-BE32-E72D297353CC}">
              <c16:uniqueId val="{00000001-315A-4313-A9AF-C634308ACC22}"/>
            </c:ext>
          </c:extLst>
        </c:ser>
        <c:dLbls>
          <c:showLegendKey val="0"/>
          <c:showVal val="0"/>
          <c:showCatName val="0"/>
          <c:showSerName val="0"/>
          <c:showPercent val="0"/>
          <c:showBubbleSize val="0"/>
        </c:dLbls>
        <c:marker val="1"/>
        <c:smooth val="0"/>
        <c:axId val="198207360"/>
        <c:axId val="198213632"/>
      </c:lineChart>
      <c:catAx>
        <c:axId val="198207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213632"/>
        <c:crosses val="autoZero"/>
        <c:auto val="1"/>
        <c:lblAlgn val="ctr"/>
        <c:lblOffset val="100"/>
        <c:tickLblSkip val="1"/>
        <c:tickMarkSkip val="1"/>
        <c:noMultiLvlLbl val="0"/>
      </c:catAx>
      <c:valAx>
        <c:axId val="1982136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207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7.26</c:v>
                </c:pt>
                <c:pt idx="1">
                  <c:v>3.28</c:v>
                </c:pt>
                <c:pt idx="2">
                  <c:v>3.64</c:v>
                </c:pt>
                <c:pt idx="3">
                  <c:v>5.09</c:v>
                </c:pt>
                <c:pt idx="4">
                  <c:v>5.96</c:v>
                </c:pt>
              </c:numCache>
            </c:numRef>
          </c:val>
          <c:extLst xmlns:c16r2="http://schemas.microsoft.com/office/drawing/2015/06/chart">
            <c:ext xmlns:c16="http://schemas.microsoft.com/office/drawing/2014/chart" uri="{C3380CC4-5D6E-409C-BE32-E72D297353CC}">
              <c16:uniqueId val="{00000000-DDA7-4143-B97B-E32A222074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29.63</c:v>
                </c:pt>
                <c:pt idx="1">
                  <c:v>26.04</c:v>
                </c:pt>
                <c:pt idx="2">
                  <c:v>34.450000000000003</c:v>
                </c:pt>
                <c:pt idx="3">
                  <c:v>29.2</c:v>
                </c:pt>
                <c:pt idx="4">
                  <c:v>28.08</c:v>
                </c:pt>
              </c:numCache>
            </c:numRef>
          </c:val>
          <c:extLst xmlns:c16r2="http://schemas.microsoft.com/office/drawing/2015/06/chart">
            <c:ext xmlns:c16="http://schemas.microsoft.com/office/drawing/2014/chart" uri="{C3380CC4-5D6E-409C-BE32-E72D297353CC}">
              <c16:uniqueId val="{00000001-DDA7-4143-B97B-E32A22207429}"/>
            </c:ext>
          </c:extLst>
        </c:ser>
        <c:dLbls>
          <c:showLegendKey val="0"/>
          <c:showVal val="0"/>
          <c:showCatName val="0"/>
          <c:showSerName val="0"/>
          <c:showPercent val="0"/>
          <c:showBubbleSize val="0"/>
        </c:dLbls>
        <c:gapWidth val="250"/>
        <c:overlap val="100"/>
        <c:axId val="207154176"/>
        <c:axId val="207156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5.78</c:v>
                </c:pt>
                <c:pt idx="1">
                  <c:v>-6.78</c:v>
                </c:pt>
                <c:pt idx="2">
                  <c:v>7.49</c:v>
                </c:pt>
                <c:pt idx="3">
                  <c:v>-3.55</c:v>
                </c:pt>
                <c:pt idx="4">
                  <c:v>-0.63</c:v>
                </c:pt>
              </c:numCache>
            </c:numRef>
          </c:val>
          <c:smooth val="0"/>
          <c:extLst xmlns:c16r2="http://schemas.microsoft.com/office/drawing/2015/06/chart">
            <c:ext xmlns:c16="http://schemas.microsoft.com/office/drawing/2014/chart" uri="{C3380CC4-5D6E-409C-BE32-E72D297353CC}">
              <c16:uniqueId val="{00000002-DDA7-4143-B97B-E32A22207429}"/>
            </c:ext>
          </c:extLst>
        </c:ser>
        <c:dLbls>
          <c:showLegendKey val="0"/>
          <c:showVal val="0"/>
          <c:showCatName val="0"/>
          <c:showSerName val="0"/>
          <c:showPercent val="0"/>
          <c:showBubbleSize val="0"/>
        </c:dLbls>
        <c:marker val="1"/>
        <c:smooth val="0"/>
        <c:axId val="207154176"/>
        <c:axId val="207156352"/>
      </c:lineChart>
      <c:catAx>
        <c:axId val="20715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7156352"/>
        <c:crosses val="autoZero"/>
        <c:auto val="1"/>
        <c:lblAlgn val="ctr"/>
        <c:lblOffset val="100"/>
        <c:tickLblSkip val="1"/>
        <c:tickMarkSkip val="1"/>
        <c:noMultiLvlLbl val="0"/>
      </c:catAx>
      <c:valAx>
        <c:axId val="20715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15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D3A-4FB8-9006-C3AFF045F1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D3A-4FB8-9006-C3AFF045F15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0D3A-4FB8-9006-C3AFF045F154}"/>
            </c:ext>
          </c:extLst>
        </c:ser>
        <c:ser>
          <c:idx val="3"/>
          <c:order val="3"/>
          <c:tx>
            <c:strRef>
              <c:f>データシート!$A$30</c:f>
              <c:strCache>
                <c:ptCount val="1"/>
                <c:pt idx="0">
                  <c:v>楠木及び天野揚水場管理特別会計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0.03</c:v>
                </c:pt>
                <c:pt idx="4">
                  <c:v>#N/A</c:v>
                </c:pt>
                <c:pt idx="5">
                  <c:v>0.04</c:v>
                </c:pt>
                <c:pt idx="6">
                  <c:v>#N/A</c:v>
                </c:pt>
                <c:pt idx="7">
                  <c:v>0.04</c:v>
                </c:pt>
                <c:pt idx="8">
                  <c:v>#N/A</c:v>
                </c:pt>
                <c:pt idx="9">
                  <c:v>0.01</c:v>
                </c:pt>
              </c:numCache>
            </c:numRef>
          </c:val>
          <c:extLst xmlns:c16r2="http://schemas.microsoft.com/office/drawing/2015/06/chart">
            <c:ext xmlns:c16="http://schemas.microsoft.com/office/drawing/2014/chart" uri="{C3380CC4-5D6E-409C-BE32-E72D297353CC}">
              <c16:uniqueId val="{00000003-0D3A-4FB8-9006-C3AFF045F154}"/>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0.31</c:v>
                </c:pt>
                <c:pt idx="4">
                  <c:v>#N/A</c:v>
                </c:pt>
                <c:pt idx="5">
                  <c:v>0.17</c:v>
                </c:pt>
                <c:pt idx="6">
                  <c:v>#N/A</c:v>
                </c:pt>
                <c:pt idx="7">
                  <c:v>0.14000000000000001</c:v>
                </c:pt>
                <c:pt idx="8">
                  <c:v>#N/A</c:v>
                </c:pt>
                <c:pt idx="9">
                  <c:v>0.23</c:v>
                </c:pt>
              </c:numCache>
            </c:numRef>
          </c:val>
          <c:extLst xmlns:c16r2="http://schemas.microsoft.com/office/drawing/2015/06/chart">
            <c:ext xmlns:c16="http://schemas.microsoft.com/office/drawing/2014/chart" uri="{C3380CC4-5D6E-409C-BE32-E72D297353CC}">
              <c16:uniqueId val="{00000004-0D3A-4FB8-9006-C3AFF045F154}"/>
            </c:ext>
          </c:extLst>
        </c:ser>
        <c:ser>
          <c:idx val="5"/>
          <c:order val="5"/>
          <c:tx>
            <c:strRef>
              <c:f>データシート!$A$32</c:f>
              <c:strCache>
                <c:ptCount val="1"/>
                <c:pt idx="0">
                  <c:v>簡易水道等事業特別会計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3.63</c:v>
                </c:pt>
                <c:pt idx="4">
                  <c:v>#N/A</c:v>
                </c:pt>
                <c:pt idx="5">
                  <c:v>0.03</c:v>
                </c:pt>
                <c:pt idx="6">
                  <c:v>#N/A</c:v>
                </c:pt>
                <c:pt idx="7">
                  <c:v>0.03</c:v>
                </c:pt>
                <c:pt idx="8">
                  <c:v>#N/A</c:v>
                </c:pt>
                <c:pt idx="9">
                  <c:v>0.38</c:v>
                </c:pt>
              </c:numCache>
            </c:numRef>
          </c:val>
          <c:extLst xmlns:c16r2="http://schemas.microsoft.com/office/drawing/2015/06/chart">
            <c:ext xmlns:c16="http://schemas.microsoft.com/office/drawing/2014/chart" uri="{C3380CC4-5D6E-409C-BE32-E72D297353CC}">
              <c16:uniqueId val="{00000005-0D3A-4FB8-9006-C3AFF045F15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0.26</c:v>
                </c:pt>
                <c:pt idx="2">
                  <c:v>#N/A</c:v>
                </c:pt>
                <c:pt idx="3">
                  <c:v>0.75</c:v>
                </c:pt>
                <c:pt idx="4">
                  <c:v>#N/A</c:v>
                </c:pt>
                <c:pt idx="5">
                  <c:v>1.1599999999999999</c:v>
                </c:pt>
                <c:pt idx="6">
                  <c:v>#N/A</c:v>
                </c:pt>
                <c:pt idx="7">
                  <c:v>1.03</c:v>
                </c:pt>
                <c:pt idx="8">
                  <c:v>#N/A</c:v>
                </c:pt>
                <c:pt idx="9">
                  <c:v>1.17</c:v>
                </c:pt>
              </c:numCache>
            </c:numRef>
          </c:val>
          <c:extLst xmlns:c16r2="http://schemas.microsoft.com/office/drawing/2015/06/chart">
            <c:ext xmlns:c16="http://schemas.microsoft.com/office/drawing/2014/chart" uri="{C3380CC4-5D6E-409C-BE32-E72D297353CC}">
              <c16:uniqueId val="{00000006-0D3A-4FB8-9006-C3AFF045F15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1.24</c:v>
                </c:pt>
                <c:pt idx="2">
                  <c:v>#N/A</c:v>
                </c:pt>
                <c:pt idx="3">
                  <c:v>1.55</c:v>
                </c:pt>
                <c:pt idx="4">
                  <c:v>#N/A</c:v>
                </c:pt>
                <c:pt idx="5">
                  <c:v>2.3199999999999998</c:v>
                </c:pt>
                <c:pt idx="6">
                  <c:v>#N/A</c:v>
                </c:pt>
                <c:pt idx="7">
                  <c:v>2.76</c:v>
                </c:pt>
                <c:pt idx="8">
                  <c:v>#N/A</c:v>
                </c:pt>
                <c:pt idx="9">
                  <c:v>1.5</c:v>
                </c:pt>
              </c:numCache>
            </c:numRef>
          </c:val>
          <c:extLst xmlns:c16r2="http://schemas.microsoft.com/office/drawing/2015/06/chart">
            <c:ext xmlns:c16="http://schemas.microsoft.com/office/drawing/2014/chart" uri="{C3380CC4-5D6E-409C-BE32-E72D297353CC}">
              <c16:uniqueId val="{00000007-0D3A-4FB8-9006-C3AFF045F15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7.25</c:v>
                </c:pt>
                <c:pt idx="2">
                  <c:v>#N/A</c:v>
                </c:pt>
                <c:pt idx="3">
                  <c:v>3.23</c:v>
                </c:pt>
                <c:pt idx="4">
                  <c:v>#N/A</c:v>
                </c:pt>
                <c:pt idx="5">
                  <c:v>3.59</c:v>
                </c:pt>
                <c:pt idx="6">
                  <c:v>#N/A</c:v>
                </c:pt>
                <c:pt idx="7">
                  <c:v>5.04</c:v>
                </c:pt>
                <c:pt idx="8">
                  <c:v>#N/A</c:v>
                </c:pt>
                <c:pt idx="9">
                  <c:v>5.93</c:v>
                </c:pt>
              </c:numCache>
            </c:numRef>
          </c:val>
          <c:extLst xmlns:c16r2="http://schemas.microsoft.com/office/drawing/2015/06/chart">
            <c:ext xmlns:c16="http://schemas.microsoft.com/office/drawing/2014/chart" uri="{C3380CC4-5D6E-409C-BE32-E72D297353CC}">
              <c16:uniqueId val="{00000008-0D3A-4FB8-9006-C3AFF045F154}"/>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6.41</c:v>
                </c:pt>
                <c:pt idx="2">
                  <c:v>#N/A</c:v>
                </c:pt>
                <c:pt idx="3">
                  <c:v>7.72</c:v>
                </c:pt>
                <c:pt idx="4">
                  <c:v>#N/A</c:v>
                </c:pt>
                <c:pt idx="5">
                  <c:v>6.86</c:v>
                </c:pt>
                <c:pt idx="6">
                  <c:v>#N/A</c:v>
                </c:pt>
                <c:pt idx="7">
                  <c:v>6.65</c:v>
                </c:pt>
                <c:pt idx="8">
                  <c:v>#N/A</c:v>
                </c:pt>
                <c:pt idx="9">
                  <c:v>7.15</c:v>
                </c:pt>
              </c:numCache>
            </c:numRef>
          </c:val>
          <c:extLst xmlns:c16r2="http://schemas.microsoft.com/office/drawing/2015/06/chart">
            <c:ext xmlns:c16="http://schemas.microsoft.com/office/drawing/2014/chart" uri="{C3380CC4-5D6E-409C-BE32-E72D297353CC}">
              <c16:uniqueId val="{00000009-0D3A-4FB8-9006-C3AFF045F154}"/>
            </c:ext>
          </c:extLst>
        </c:ser>
        <c:dLbls>
          <c:showLegendKey val="0"/>
          <c:showVal val="0"/>
          <c:showCatName val="0"/>
          <c:showSerName val="0"/>
          <c:showPercent val="0"/>
          <c:showBubbleSize val="0"/>
        </c:dLbls>
        <c:gapWidth val="150"/>
        <c:overlap val="100"/>
        <c:axId val="200762496"/>
        <c:axId val="200764032"/>
      </c:barChart>
      <c:catAx>
        <c:axId val="20076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764032"/>
        <c:crosses val="autoZero"/>
        <c:auto val="1"/>
        <c:lblAlgn val="ctr"/>
        <c:lblOffset val="100"/>
        <c:tickLblSkip val="1"/>
        <c:tickMarkSkip val="1"/>
        <c:noMultiLvlLbl val="0"/>
      </c:catAx>
      <c:valAx>
        <c:axId val="20076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762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1437</c:v>
                </c:pt>
                <c:pt idx="5">
                  <c:v>1380</c:v>
                </c:pt>
                <c:pt idx="8">
                  <c:v>1354</c:v>
                </c:pt>
                <c:pt idx="11">
                  <c:v>1379</c:v>
                </c:pt>
                <c:pt idx="14">
                  <c:v>1386</c:v>
                </c:pt>
              </c:numCache>
            </c:numRef>
          </c:val>
          <c:extLst xmlns:c16r2="http://schemas.microsoft.com/office/drawing/2015/06/chart">
            <c:ext xmlns:c16="http://schemas.microsoft.com/office/drawing/2014/chart" uri="{C3380CC4-5D6E-409C-BE32-E72D297353CC}">
              <c16:uniqueId val="{00000000-D3CE-4518-8581-FF27F10CAA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3CE-4518-8581-FF27F10CAA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20</c:v>
                </c:pt>
                <c:pt idx="3">
                  <c:v>1</c:v>
                </c:pt>
                <c:pt idx="6">
                  <c:v>2</c:v>
                </c:pt>
                <c:pt idx="9">
                  <c:v>3</c:v>
                </c:pt>
                <c:pt idx="12">
                  <c:v>3</c:v>
                </c:pt>
              </c:numCache>
            </c:numRef>
          </c:val>
          <c:extLst xmlns:c16r2="http://schemas.microsoft.com/office/drawing/2015/06/chart">
            <c:ext xmlns:c16="http://schemas.microsoft.com/office/drawing/2014/chart" uri="{C3380CC4-5D6E-409C-BE32-E72D297353CC}">
              <c16:uniqueId val="{00000002-D3CE-4518-8581-FF27F10CAA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32</c:v>
                </c:pt>
                <c:pt idx="3">
                  <c:v>45</c:v>
                </c:pt>
                <c:pt idx="6">
                  <c:v>11</c:v>
                </c:pt>
                <c:pt idx="9">
                  <c:v>14</c:v>
                </c:pt>
                <c:pt idx="12">
                  <c:v>19</c:v>
                </c:pt>
              </c:numCache>
            </c:numRef>
          </c:val>
          <c:extLst xmlns:c16r2="http://schemas.microsoft.com/office/drawing/2015/06/chart">
            <c:ext xmlns:c16="http://schemas.microsoft.com/office/drawing/2014/chart" uri="{C3380CC4-5D6E-409C-BE32-E72D297353CC}">
              <c16:uniqueId val="{00000003-D3CE-4518-8581-FF27F10CAA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405</c:v>
                </c:pt>
                <c:pt idx="3">
                  <c:v>414</c:v>
                </c:pt>
                <c:pt idx="6">
                  <c:v>394</c:v>
                </c:pt>
                <c:pt idx="9">
                  <c:v>323</c:v>
                </c:pt>
                <c:pt idx="12">
                  <c:v>373</c:v>
                </c:pt>
              </c:numCache>
            </c:numRef>
          </c:val>
          <c:extLst xmlns:c16r2="http://schemas.microsoft.com/office/drawing/2015/06/chart">
            <c:ext xmlns:c16="http://schemas.microsoft.com/office/drawing/2014/chart" uri="{C3380CC4-5D6E-409C-BE32-E72D297353CC}">
              <c16:uniqueId val="{00000004-D3CE-4518-8581-FF27F10CAA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3CE-4518-8581-FF27F10CAA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3CE-4518-8581-FF27F10CAA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1864</c:v>
                </c:pt>
                <c:pt idx="3">
                  <c:v>1819</c:v>
                </c:pt>
                <c:pt idx="6">
                  <c:v>1767</c:v>
                </c:pt>
                <c:pt idx="9">
                  <c:v>1751</c:v>
                </c:pt>
                <c:pt idx="12">
                  <c:v>1713</c:v>
                </c:pt>
              </c:numCache>
            </c:numRef>
          </c:val>
          <c:extLst xmlns:c16r2="http://schemas.microsoft.com/office/drawing/2015/06/chart">
            <c:ext xmlns:c16="http://schemas.microsoft.com/office/drawing/2014/chart" uri="{C3380CC4-5D6E-409C-BE32-E72D297353CC}">
              <c16:uniqueId val="{00000007-D3CE-4518-8581-FF27F10CAA2D}"/>
            </c:ext>
          </c:extLst>
        </c:ser>
        <c:dLbls>
          <c:showLegendKey val="0"/>
          <c:showVal val="0"/>
          <c:showCatName val="0"/>
          <c:showSerName val="0"/>
          <c:showPercent val="0"/>
          <c:showBubbleSize val="0"/>
        </c:dLbls>
        <c:gapWidth val="100"/>
        <c:overlap val="100"/>
        <c:axId val="207218560"/>
        <c:axId val="198123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884</c:v>
                </c:pt>
                <c:pt idx="2">
                  <c:v>#N/A</c:v>
                </c:pt>
                <c:pt idx="3">
                  <c:v>#N/A</c:v>
                </c:pt>
                <c:pt idx="4">
                  <c:v>899</c:v>
                </c:pt>
                <c:pt idx="5">
                  <c:v>#N/A</c:v>
                </c:pt>
                <c:pt idx="6">
                  <c:v>#N/A</c:v>
                </c:pt>
                <c:pt idx="7">
                  <c:v>820</c:v>
                </c:pt>
                <c:pt idx="8">
                  <c:v>#N/A</c:v>
                </c:pt>
                <c:pt idx="9">
                  <c:v>#N/A</c:v>
                </c:pt>
                <c:pt idx="10">
                  <c:v>712</c:v>
                </c:pt>
                <c:pt idx="11">
                  <c:v>#N/A</c:v>
                </c:pt>
                <c:pt idx="12">
                  <c:v>#N/A</c:v>
                </c:pt>
                <c:pt idx="13">
                  <c:v>722</c:v>
                </c:pt>
                <c:pt idx="14">
                  <c:v>#N/A</c:v>
                </c:pt>
              </c:numCache>
            </c:numRef>
          </c:val>
          <c:smooth val="0"/>
          <c:extLst xmlns:c16r2="http://schemas.microsoft.com/office/drawing/2015/06/chart">
            <c:ext xmlns:c16="http://schemas.microsoft.com/office/drawing/2014/chart" uri="{C3380CC4-5D6E-409C-BE32-E72D297353CC}">
              <c16:uniqueId val="{00000008-D3CE-4518-8581-FF27F10CAA2D}"/>
            </c:ext>
          </c:extLst>
        </c:ser>
        <c:dLbls>
          <c:showLegendKey val="0"/>
          <c:showVal val="0"/>
          <c:showCatName val="0"/>
          <c:showSerName val="0"/>
          <c:showPercent val="0"/>
          <c:showBubbleSize val="0"/>
        </c:dLbls>
        <c:marker val="1"/>
        <c:smooth val="0"/>
        <c:axId val="207218560"/>
        <c:axId val="198123520"/>
      </c:lineChart>
      <c:catAx>
        <c:axId val="20721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123520"/>
        <c:crosses val="autoZero"/>
        <c:auto val="1"/>
        <c:lblAlgn val="ctr"/>
        <c:lblOffset val="100"/>
        <c:tickLblSkip val="1"/>
        <c:tickMarkSkip val="1"/>
        <c:noMultiLvlLbl val="0"/>
      </c:catAx>
      <c:valAx>
        <c:axId val="198123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21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15474</c:v>
                </c:pt>
                <c:pt idx="5">
                  <c:v>15535</c:v>
                </c:pt>
                <c:pt idx="8">
                  <c:v>15525</c:v>
                </c:pt>
                <c:pt idx="11">
                  <c:v>15252</c:v>
                </c:pt>
                <c:pt idx="14">
                  <c:v>15300</c:v>
                </c:pt>
              </c:numCache>
            </c:numRef>
          </c:val>
          <c:extLst xmlns:c16r2="http://schemas.microsoft.com/office/drawing/2015/06/chart">
            <c:ext xmlns:c16="http://schemas.microsoft.com/office/drawing/2014/chart" uri="{C3380CC4-5D6E-409C-BE32-E72D297353CC}">
              <c16:uniqueId val="{00000000-9191-4654-A0E5-2F8FD11BC7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261</c:v>
                </c:pt>
                <c:pt idx="5">
                  <c:v>266</c:v>
                </c:pt>
                <c:pt idx="8">
                  <c:v>215</c:v>
                </c:pt>
                <c:pt idx="11">
                  <c:v>170</c:v>
                </c:pt>
                <c:pt idx="14">
                  <c:v>144</c:v>
                </c:pt>
              </c:numCache>
            </c:numRef>
          </c:val>
          <c:extLst xmlns:c16r2="http://schemas.microsoft.com/office/drawing/2015/06/chart">
            <c:ext xmlns:c16="http://schemas.microsoft.com/office/drawing/2014/chart" uri="{C3380CC4-5D6E-409C-BE32-E72D297353CC}">
              <c16:uniqueId val="{00000001-9191-4654-A0E5-2F8FD11BC7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5321</c:v>
                </c:pt>
                <c:pt idx="5">
                  <c:v>4995</c:v>
                </c:pt>
                <c:pt idx="8">
                  <c:v>6124</c:v>
                </c:pt>
                <c:pt idx="11">
                  <c:v>5700</c:v>
                </c:pt>
                <c:pt idx="14">
                  <c:v>5699</c:v>
                </c:pt>
              </c:numCache>
            </c:numRef>
          </c:val>
          <c:extLst xmlns:c16r2="http://schemas.microsoft.com/office/drawing/2015/06/chart">
            <c:ext xmlns:c16="http://schemas.microsoft.com/office/drawing/2014/chart" uri="{C3380CC4-5D6E-409C-BE32-E72D297353CC}">
              <c16:uniqueId val="{00000002-9191-4654-A0E5-2F8FD11BC7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191-4654-A0E5-2F8FD11BC7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191-4654-A0E5-2F8FD11BC7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191-4654-A0E5-2F8FD11BC7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2751</c:v>
                </c:pt>
                <c:pt idx="3">
                  <c:v>2653</c:v>
                </c:pt>
                <c:pt idx="6">
                  <c:v>2785</c:v>
                </c:pt>
                <c:pt idx="9">
                  <c:v>2816</c:v>
                </c:pt>
                <c:pt idx="12">
                  <c:v>2885</c:v>
                </c:pt>
              </c:numCache>
            </c:numRef>
          </c:val>
          <c:extLst xmlns:c16r2="http://schemas.microsoft.com/office/drawing/2015/06/chart">
            <c:ext xmlns:c16="http://schemas.microsoft.com/office/drawing/2014/chart" uri="{C3380CC4-5D6E-409C-BE32-E72D297353CC}">
              <c16:uniqueId val="{00000006-9191-4654-A0E5-2F8FD11BC7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482</c:v>
                </c:pt>
                <c:pt idx="3">
                  <c:v>606</c:v>
                </c:pt>
                <c:pt idx="6">
                  <c:v>585</c:v>
                </c:pt>
                <c:pt idx="9">
                  <c:v>525</c:v>
                </c:pt>
                <c:pt idx="12">
                  <c:v>517</c:v>
                </c:pt>
              </c:numCache>
            </c:numRef>
          </c:val>
          <c:extLst xmlns:c16r2="http://schemas.microsoft.com/office/drawing/2015/06/chart">
            <c:ext xmlns:c16="http://schemas.microsoft.com/office/drawing/2014/chart" uri="{C3380CC4-5D6E-409C-BE32-E72D297353CC}">
              <c16:uniqueId val="{00000007-9191-4654-A0E5-2F8FD11BC7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3718</c:v>
                </c:pt>
                <c:pt idx="3">
                  <c:v>3619</c:v>
                </c:pt>
                <c:pt idx="6">
                  <c:v>3549</c:v>
                </c:pt>
                <c:pt idx="9">
                  <c:v>3249</c:v>
                </c:pt>
                <c:pt idx="12">
                  <c:v>3140</c:v>
                </c:pt>
              </c:numCache>
            </c:numRef>
          </c:val>
          <c:extLst xmlns:c16r2="http://schemas.microsoft.com/office/drawing/2015/06/chart">
            <c:ext xmlns:c16="http://schemas.microsoft.com/office/drawing/2014/chart" uri="{C3380CC4-5D6E-409C-BE32-E72D297353CC}">
              <c16:uniqueId val="{00000008-9191-4654-A0E5-2F8FD11BC7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c:v>
                </c:pt>
                <c:pt idx="3">
                  <c:v>4</c:v>
                </c:pt>
                <c:pt idx="6">
                  <c:v>3</c:v>
                </c:pt>
                <c:pt idx="9">
                  <c:v>2</c:v>
                </c:pt>
                <c:pt idx="12">
                  <c:v>1</c:v>
                </c:pt>
              </c:numCache>
            </c:numRef>
          </c:val>
          <c:extLst xmlns:c16r2="http://schemas.microsoft.com/office/drawing/2015/06/chart">
            <c:ext xmlns:c16="http://schemas.microsoft.com/office/drawing/2014/chart" uri="{C3380CC4-5D6E-409C-BE32-E72D297353CC}">
              <c16:uniqueId val="{00000009-9191-4654-A0E5-2F8FD11BC7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19095</c:v>
                </c:pt>
                <c:pt idx="3">
                  <c:v>18909</c:v>
                </c:pt>
                <c:pt idx="6">
                  <c:v>18866</c:v>
                </c:pt>
                <c:pt idx="9">
                  <c:v>18424</c:v>
                </c:pt>
                <c:pt idx="12">
                  <c:v>18315</c:v>
                </c:pt>
              </c:numCache>
            </c:numRef>
          </c:val>
          <c:extLst xmlns:c16r2="http://schemas.microsoft.com/office/drawing/2015/06/chart">
            <c:ext xmlns:c16="http://schemas.microsoft.com/office/drawing/2014/chart" uri="{C3380CC4-5D6E-409C-BE32-E72D297353CC}">
              <c16:uniqueId val="{0000000A-9191-4654-A0E5-2F8FD11BC769}"/>
            </c:ext>
          </c:extLst>
        </c:ser>
        <c:dLbls>
          <c:showLegendKey val="0"/>
          <c:showVal val="0"/>
          <c:showCatName val="0"/>
          <c:showSerName val="0"/>
          <c:showPercent val="0"/>
          <c:showBubbleSize val="0"/>
        </c:dLbls>
        <c:gapWidth val="100"/>
        <c:overlap val="100"/>
        <c:axId val="207248000"/>
        <c:axId val="207250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4997</c:v>
                </c:pt>
                <c:pt idx="2">
                  <c:v>#N/A</c:v>
                </c:pt>
                <c:pt idx="3">
                  <c:v>#N/A</c:v>
                </c:pt>
                <c:pt idx="4">
                  <c:v>4995</c:v>
                </c:pt>
                <c:pt idx="5">
                  <c:v>#N/A</c:v>
                </c:pt>
                <c:pt idx="6">
                  <c:v>#N/A</c:v>
                </c:pt>
                <c:pt idx="7">
                  <c:v>3923</c:v>
                </c:pt>
                <c:pt idx="8">
                  <c:v>#N/A</c:v>
                </c:pt>
                <c:pt idx="9">
                  <c:v>#N/A</c:v>
                </c:pt>
                <c:pt idx="10">
                  <c:v>3894</c:v>
                </c:pt>
                <c:pt idx="11">
                  <c:v>#N/A</c:v>
                </c:pt>
                <c:pt idx="12">
                  <c:v>#N/A</c:v>
                </c:pt>
                <c:pt idx="13">
                  <c:v>3715</c:v>
                </c:pt>
                <c:pt idx="14">
                  <c:v>#N/A</c:v>
                </c:pt>
              </c:numCache>
            </c:numRef>
          </c:val>
          <c:smooth val="0"/>
          <c:extLst xmlns:c16r2="http://schemas.microsoft.com/office/drawing/2015/06/chart">
            <c:ext xmlns:c16="http://schemas.microsoft.com/office/drawing/2014/chart" uri="{C3380CC4-5D6E-409C-BE32-E72D297353CC}">
              <c16:uniqueId val="{0000000B-9191-4654-A0E5-2F8FD11BC769}"/>
            </c:ext>
          </c:extLst>
        </c:ser>
        <c:dLbls>
          <c:showLegendKey val="0"/>
          <c:showVal val="0"/>
          <c:showCatName val="0"/>
          <c:showSerName val="0"/>
          <c:showPercent val="0"/>
          <c:showBubbleSize val="0"/>
        </c:dLbls>
        <c:marker val="1"/>
        <c:smooth val="0"/>
        <c:axId val="207248000"/>
        <c:axId val="207250176"/>
      </c:lineChart>
      <c:catAx>
        <c:axId val="207248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7250176"/>
        <c:crosses val="autoZero"/>
        <c:auto val="1"/>
        <c:lblAlgn val="ctr"/>
        <c:lblOffset val="100"/>
        <c:tickLblSkip val="1"/>
        <c:tickMarkSkip val="1"/>
        <c:noMultiLvlLbl val="0"/>
      </c:catAx>
      <c:valAx>
        <c:axId val="20725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248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3996</c:v>
                </c:pt>
                <c:pt idx="1">
                  <c:v>3409</c:v>
                </c:pt>
                <c:pt idx="2">
                  <c:v>3243</c:v>
                </c:pt>
              </c:numCache>
            </c:numRef>
          </c:val>
          <c:extLst xmlns:c16r2="http://schemas.microsoft.com/office/drawing/2015/06/chart">
            <c:ext xmlns:c16="http://schemas.microsoft.com/office/drawing/2014/chart" uri="{C3380CC4-5D6E-409C-BE32-E72D297353CC}">
              <c16:uniqueId val="{00000000-222F-4B77-B3CB-E25F91AD29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1115</c:v>
                </c:pt>
                <c:pt idx="1">
                  <c:v>922</c:v>
                </c:pt>
                <c:pt idx="2">
                  <c:v>729</c:v>
                </c:pt>
              </c:numCache>
            </c:numRef>
          </c:val>
          <c:extLst xmlns:c16r2="http://schemas.microsoft.com/office/drawing/2015/06/chart">
            <c:ext xmlns:c16="http://schemas.microsoft.com/office/drawing/2014/chart" uri="{C3380CC4-5D6E-409C-BE32-E72D297353CC}">
              <c16:uniqueId val="{00000001-222F-4B77-B3CB-E25F91AD29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418</c:v>
                </c:pt>
                <c:pt idx="1">
                  <c:v>542</c:v>
                </c:pt>
                <c:pt idx="2">
                  <c:v>657</c:v>
                </c:pt>
              </c:numCache>
            </c:numRef>
          </c:val>
          <c:extLst xmlns:c16r2="http://schemas.microsoft.com/office/drawing/2015/06/chart">
            <c:ext xmlns:c16="http://schemas.microsoft.com/office/drawing/2014/chart" uri="{C3380CC4-5D6E-409C-BE32-E72D297353CC}">
              <c16:uniqueId val="{00000002-222F-4B77-B3CB-E25F91AD296C}"/>
            </c:ext>
          </c:extLst>
        </c:ser>
        <c:dLbls>
          <c:showLegendKey val="0"/>
          <c:showVal val="0"/>
          <c:showCatName val="0"/>
          <c:showSerName val="0"/>
          <c:showPercent val="0"/>
          <c:showBubbleSize val="0"/>
        </c:dLbls>
        <c:gapWidth val="120"/>
        <c:overlap val="100"/>
        <c:axId val="207888384"/>
        <c:axId val="207889920"/>
      </c:barChart>
      <c:catAx>
        <c:axId val="20788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7889920"/>
        <c:crosses val="autoZero"/>
        <c:auto val="1"/>
        <c:lblAlgn val="ctr"/>
        <c:lblOffset val="100"/>
        <c:tickLblSkip val="1"/>
        <c:tickMarkSkip val="1"/>
        <c:noMultiLvlLbl val="0"/>
      </c:catAx>
      <c:valAx>
        <c:axId val="207889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788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{C36B3CBC-687C-419E-8DD1-ACC396CB2784}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6B7-445B-A4D7-E88FE1760749}"/>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{C6EE123C-CB82-4E4C-A555-A944CD588465}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B7-445B-A4D7-E88FE1760749}"/>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{C01EC24C-BE07-44AB-A28E-757E050EBF14}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B7-445B-A4D7-E88FE1760749}"/>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{EB06F0B4-08BF-488E-8BC4-716011BD5580}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B7-445B-A4D7-E88FE1760749}"/>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{ABF2F163-1DF3-4E80-9171-147E7C14F0E5}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B7-445B-A4D7-E88FE176074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{16F9A7DA-FA8E-4EA2-92AF-666DEA9F7964}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6B7-445B-A4D7-E88FE176074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{DF156EDE-E27F-4680-823E-A9E8E87A3008}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6B7-445B-A4D7-E88FE176074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{571C051A-A319-4253-93DC-6B864B4E4878}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6B7-445B-A4D7-E88FE176074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{BC90AC0D-B6DB-45B9-9821-514651CC6088}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6B7-445B-A4D7-E88FE17607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51.1</c:v>
                </c:pt>
                <c:pt idx="24">
                  <c:v>53.1</c:v>
                </c:pt>
                <c:pt idx="32">
                  <c:v>55</c:v>
                </c:pt>
              </c:numCache>
            </c:numRef>
          </c:xVal>
          <c:yVal>
            <c:numRef>
              <c:f>公会計指標分析・財政指標組合せ分析表!$BP$51:$DC$51</c:f>
              <c:numCache>
                <c:formatCode>#,##0.0;"▲ "#,##0.0</c:formatCode>
                <c:ptCount val="40"/>
                <c:pt idx="16">
                  <c:v>38.200000000000003</c:v>
                </c:pt>
                <c:pt idx="24">
                  <c:v>37.700000000000003</c:v>
                </c:pt>
                <c:pt idx="32">
                  <c:v>36.4</c:v>
                </c:pt>
              </c:numCache>
            </c:numRef>
          </c:yVal>
          <c:smooth val="0"/>
          <c:extLst xmlns:c16r2="http://schemas.microsoft.com/office/drawing/2015/06/chart">
            <c:ext xmlns:c16="http://schemas.microsoft.com/office/drawing/2014/chart" uri="{C3380CC4-5D6E-409C-BE32-E72D297353CC}">
              <c16:uniqueId val="{00000009-36B7-445B-A4D7-E88FE17607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{5F68FFCF-28A6-4A57-A2E4-3C34463E1C47}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6B7-445B-A4D7-E88FE1760749}"/>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{ECB2FD89-712B-4249-A4E8-AB3B897A0446}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B7-445B-A4D7-E88FE1760749}"/>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{8FEEA45B-5CA4-442D-9DDA-F06ED23E8F29}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B7-445B-A4D7-E88FE1760749}"/>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{D8D7DE27-6341-4E41-8039-6A967222B058}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B7-445B-A4D7-E88FE1760749}"/>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{BE055CDF-75E1-4A57-86EF-E7533BC2A30E}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B7-445B-A4D7-E88FE176074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{7775B787-4C4D-41E7-8809-155DE5A04096}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6B7-445B-A4D7-E88FE1760749}"/>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{55B4BED3-2136-4442-B172-00F235C0FCC8}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6B7-445B-A4D7-E88FE1760749}"/>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{AD1D3670-0B9D-48E4-9916-7148D76845E3}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6B7-445B-A4D7-E88FE1760749}"/>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{54F91B84-7D18-4521-A096-58AD61C38AA9}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6B7-445B-A4D7-E88FE17607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58.8</c:v>
                </c:pt>
                <c:pt idx="24">
                  <c:v>59.4</c:v>
                </c:pt>
                <c:pt idx="32">
                  <c:v>59.2</c:v>
                </c:pt>
              </c:numCache>
            </c:numRef>
          </c:xVal>
          <c:yVal>
            <c:numRef>
              <c:f>公会計指標分析・財政指標組合せ分析表!$BP$55:$DC$55</c:f>
              <c:numCache>
                <c:formatCode>#,##0.0;"▲ "#,##0.0</c:formatCode>
                <c:ptCount val="40"/>
                <c:pt idx="16">
                  <c:v>36.6</c:v>
                </c:pt>
                <c:pt idx="24">
                  <c:v>37.700000000000003</c:v>
                </c:pt>
                <c:pt idx="32">
                  <c:v>37.9</c:v>
                </c:pt>
              </c:numCache>
            </c:numRef>
          </c:yVal>
          <c:smooth val="0"/>
          <c:extLst xmlns:c16r2="http://schemas.microsoft.com/office/drawing/2015/06/chart">
            <c:ext xmlns:c16="http://schemas.microsoft.com/office/drawing/2014/chart" uri="{C3380CC4-5D6E-409C-BE32-E72D297353CC}">
              <c16:uniqueId val="{00000013-36B7-445B-A4D7-E88FE1760749}"/>
            </c:ext>
          </c:extLst>
        </c:ser>
        <c:dLbls>
          <c:showLegendKey val="0"/>
          <c:showVal val="1"/>
          <c:showCatName val="0"/>
          <c:showSerName val="0"/>
          <c:showPercent val="0"/>
          <c:showBubbleSize val="0"/>
        </c:dLbls>
        <c:axId val="207617408"/>
        <c:axId val="207689216"/>
      </c:scatterChart>
      <c:valAx>
        <c:axId val="207617408"/>
        <c:scaling>
          <c:orientation val="minMax"/>
          <c:max val="60.1"/>
          <c:min val="50.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7689216"/>
        <c:crosses val="autoZero"/>
        <c:crossBetween val="midCat"/>
      </c:valAx>
      <c:valAx>
        <c:axId val="207689216"/>
        <c:scaling>
          <c:orientation val="minMax"/>
          <c:max val="38.5"/>
          <c:min val="36.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76174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7447958306913382E-2"/>
                  <c:y val="-6.2416647087793951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{42E84284-105A-4A69-925F-85F9FE5AE814}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66E-4B67-AA1C-1F987A70062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{637C35C5-3C70-46D0-ADE1-E1F4895A9CC7}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66E-4B67-AA1C-1F987A70062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{29A2915D-5AD2-464F-AFBD-C3AB0A9742FB}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66E-4B67-AA1C-1F987A70062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{300106F2-B035-42DD-AB88-9EA8D8EB8185}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66E-4B67-AA1C-1F987A70062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{9F7A80DE-4671-41A2-87B6-3B0634A25692}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66E-4B67-AA1C-1F987A700622}"/>
                </c:ext>
              </c:extLst>
            </c:dLbl>
            <c:dLbl>
              <c:idx val="8"/>
              <c:layout>
                <c:manualLayout>
                  <c:x val="-3.5948024931307949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{FC23CBAE-B6D8-426B-A85B-7DF3E4FAE093}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66E-4B67-AA1C-1F987A70062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{01AB074C-6FE9-45D6-BC0A-12D8379454B6}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66E-4B67-AA1C-1F987A70062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{63AFB5A9-35AE-401C-8FB2-298B8A41D310}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66E-4B67-AA1C-1F987A70062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{E3FC068D-8791-46F9-8927-EEFEC102E4EB}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66E-4B67-AA1C-1F987A7006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8.5</c:v>
                </c:pt>
                <c:pt idx="16">
                  <c:v>8.1999999999999993</c:v>
                </c:pt>
                <c:pt idx="24">
                  <c:v>7.7</c:v>
                </c:pt>
                <c:pt idx="32">
                  <c:v>7.2</c:v>
                </c:pt>
              </c:numCache>
            </c:numRef>
          </c:xVal>
          <c:yVal>
            <c:numRef>
              <c:f>公会計指標分析・財政指標組合せ分析表!$BP$73:$DC$73</c:f>
              <c:numCache>
                <c:formatCode>#,##0.0;"▲ "#,##0.0</c:formatCode>
                <c:ptCount val="40"/>
                <c:pt idx="0">
                  <c:v>47.6</c:v>
                </c:pt>
                <c:pt idx="8">
                  <c:v>46.2</c:v>
                </c:pt>
                <c:pt idx="16">
                  <c:v>38.200000000000003</c:v>
                </c:pt>
                <c:pt idx="24">
                  <c:v>37.700000000000003</c:v>
                </c:pt>
                <c:pt idx="32">
                  <c:v>36.4</c:v>
                </c:pt>
              </c:numCache>
            </c:numRef>
          </c:yVal>
          <c:smooth val="0"/>
          <c:extLst xmlns:c16r2="http://schemas.microsoft.com/office/drawing/2015/06/chart">
            <c:ext xmlns:c16="http://schemas.microsoft.com/office/drawing/2014/chart" uri="{C3380CC4-5D6E-409C-BE32-E72D297353CC}">
              <c16:uniqueId val="{00000009-066E-4B67-AA1C-1F987A70062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{AD2F5FFD-8567-49EA-A716-34F5AA0D3886}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66E-4B67-AA1C-1F987A70062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{7A35698E-07B2-4278-B8DA-4EDDC37903A4}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66E-4B67-AA1C-1F987A70062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{B20090B2-85C9-49BA-9109-11B21CA9C7A9}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66E-4B67-AA1C-1F987A70062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{C1D30229-57CC-415B-BB3C-8B008AD98ABC}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66E-4B67-AA1C-1F987A70062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{1FF4FDC3-40F3-4018-B838-7247C3858ECD}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66E-4B67-AA1C-1F987A70062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{B81C50BA-F90D-40FE-8591-E0F4BE9FB5AD}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66E-4B67-AA1C-1F987A70062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{4EE2C141-5D50-4B33-BE54-E872F1169985}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66E-4B67-AA1C-1F987A70062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{E2CB6235-0AED-4AFB-A8CE-0C12BCE7F8B0}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66E-4B67-AA1C-1F987A70062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{3D98E8C1-CCBC-4A2D-AA49-63B32367048B}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66E-4B67-AA1C-1F987A7006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9.6</c:v>
                </c:pt>
                <c:pt idx="16">
                  <c:v>9.1999999999999993</c:v>
                </c:pt>
                <c:pt idx="24">
                  <c:v>8.9</c:v>
                </c:pt>
                <c:pt idx="32">
                  <c:v>8.6999999999999993</c:v>
                </c:pt>
              </c:numCache>
            </c:numRef>
          </c:xVal>
          <c:yVal>
            <c:numRef>
              <c:f>公会計指標分析・財政指標組合せ分析表!$BP$77:$DC$77</c:f>
              <c:numCache>
                <c:formatCode>#,##0.0;"▲ "#,##0.0</c:formatCode>
                <c:ptCount val="40"/>
                <c:pt idx="0">
                  <c:v>60.8</c:v>
                </c:pt>
                <c:pt idx="8">
                  <c:v>41.5</c:v>
                </c:pt>
                <c:pt idx="16">
                  <c:v>36.6</c:v>
                </c:pt>
                <c:pt idx="24">
                  <c:v>37.700000000000003</c:v>
                </c:pt>
                <c:pt idx="32">
                  <c:v>37.9</c:v>
                </c:pt>
              </c:numCache>
            </c:numRef>
          </c:yVal>
          <c:smooth val="0"/>
          <c:extLst xmlns:c16r2="http://schemas.microsoft.com/office/drawing/2015/06/chart">
            <c:ext xmlns:c16="http://schemas.microsoft.com/office/drawing/2014/chart" uri="{C3380CC4-5D6E-409C-BE32-E72D297353CC}">
              <c16:uniqueId val="{00000013-066E-4B67-AA1C-1F987A700622}"/>
            </c:ext>
          </c:extLst>
        </c:ser>
        <c:dLbls>
          <c:showLegendKey val="0"/>
          <c:showVal val="1"/>
          <c:showCatName val="0"/>
          <c:showSerName val="0"/>
          <c:showPercent val="0"/>
          <c:showBubbleSize val="0"/>
        </c:dLbls>
        <c:axId val="64112128"/>
        <c:axId val="64114048"/>
      </c:scatterChart>
      <c:valAx>
        <c:axId val="64112128"/>
        <c:scaling>
          <c:orientation val="minMax"/>
          <c:max val="11.5"/>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4114048"/>
        <c:crosses val="autoZero"/>
        <c:crossBetween val="midCat"/>
      </c:valAx>
      <c:valAx>
        <c:axId val="64114048"/>
        <c:scaling>
          <c:orientation val="minMax"/>
          <c:max val="65"/>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41121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元利償還金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保健福祉センター建設事業の起債償還終了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などにより前年比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百万円減したが、下水道特別会計において分流式下水道等に要する経費の増に伴い、元利償還金に対する繰出基準額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増加したことなどにより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準元利償還金が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百万円増加したため、実質公債費比率の分子全体では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引き続き、地方債借入にあたっては、交付税算入のある有利な地方債を視野に、事業選択を行い、計画的な財政運営に努める。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一般会計の地方債残高の減に加え　公営企業債等繰入見込額の減により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充当可能財源については、市営住宅使用料の減はあるものの、基準財政需要額算入見込額の増に伴い、全体として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百万円増となっている。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投資的経費の精査を行い、有利な地方債を活用した社会基盤整備、老朽化対策を進めながら、市債残高を抑制するよう努め、計画的に基金への積立を行い充当可能財源を確保することで、将来を見据えた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静岡県伊豆の国市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・庁舎建設基金に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億円積み立てた一方、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大規模事業の着手（斎場整備・し尿処理場整備・広域廃棄物処理施設整備）に伴い、財政調整基金を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円取り崩したこと等により、基金全体として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・庁舎建設基金については、将来の庁舎建て替えを見据えて、年間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億円の積立を行っていく。財政調整基金及び韮山反射炉保全基金については、収支の状況を踏まえて、可能な範囲で積立を行っていく。なお、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（斎場整備・し尿処理場整備・広域廃棄物処理施設整備）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着手により、財政調整基金の取崩しが継続し減少傾向に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が、事業の見直し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を実施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することで基金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取崩しの減額に努め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・庁舎建設基金：庁舎建設に要する経費に充てるため。</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伊豆の国市を応援しようとする者から寄せられた寄附金を適正に管理し、指定した使途に沿った事業に効果的に充当</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するため。</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・韮山反射炉保全基金：</a:t>
          </a:r>
          <a:r>
            <a:rPr lang="ja-JP" altLang="en-US" sz="1100">
              <a:effectLst/>
              <a:latin typeface="ＭＳ Ｐゴシック" panose="020B0600070205080204" pitchFamily="50" charset="-128"/>
              <a:ea typeface="ＭＳ Ｐゴシック" panose="020B0600070205080204" pitchFamily="50" charset="-128"/>
            </a:rPr>
            <a:t>韮山反射炉の保全に要する経費に充てるため。</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・福祉対策基金：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高齢社会対策として実施する快適な生活環境の形成、健康の増進等の事業その他の福祉対策の経費</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に充てるため。</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・教育振興基金：</a:t>
          </a:r>
          <a:r>
            <a:rPr lang="ja-JP" altLang="en-US" sz="1100">
              <a:effectLst/>
              <a:latin typeface="ＭＳ Ｐゴシック" panose="020B0600070205080204" pitchFamily="50" charset="-128"/>
              <a:ea typeface="ＭＳ Ｐゴシック" panose="020B0600070205080204" pitchFamily="50" charset="-128"/>
            </a:rPr>
            <a:t>市立学校の児童及び生徒の教育振興に資する事業に要する経費に充てるため。</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庁舎建設基金：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庁舎建て替えを見越して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億円積み立てたため増加。</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億円取崩し、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億円積み立てたため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百万円の減少。</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・韮山反射炉保全基金：韮山反射炉整備基本計画に基づく整備事業の財源として、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積み立てたことによる増加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・庁舎建設基金：庁舎の建て替えの可能性があるため、毎年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億円の積立を行っていく。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・ふるさと応援基金：当該度に積み立てた基金を、翌年度予算に寄附時に指定された事業へ充当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・韮山反射炉保全基金：韮山反射炉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大規模改修事業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のため、収支の状況を踏まえて可能な範囲で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・大規模事業の着手（斎場整備・し尿処理場整備・広域廃棄物処理施設整備）によ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り取り崩したための減少。</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大規模事業（斎場整備・し尿処理場整備・広域廃棄物処理施設整備）の本格着手により、財政調整基金の取崩しが継続し減少傾向になるが、事業の見直し等を実施することで基金取崩しの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・償還のため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億円を取り崩したことによる減少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・韮山反射炉ガイダンスセンター</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整備事業及び地域振興基金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の償還が始まるため減少予定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48,860
48,258
94.62
19,806,706
19,064,851
687,803
11,549,402
18,314,754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ポイント上昇しているものの、類似団体及び全国、県平均を下回っている。しかし、数値としては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％を超えており、施設により偏りはあるが、保有資産の老朽化が進んでいる。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なお、公共施設等総合管理計画では、令和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％削減することとしており、施設の統合、多機能化、廃止等により適正化を推進していく。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34</xdr:row>
      <xdr:rowOff>28998</xdr:rowOff>
    </xdr:to>
    <xdr:cxnSp macro="">
      <xdr:nvCxnSpPr>
        <xdr:cNvPr id="64" name="直線コネクタ 63"/>
        <xdr:cNvCxnSpPr/>
      </xdr:nvCxnSpPr>
      <xdr:spPr>
        <a:xfrm flipV="1">
          <a:off x="4760595" y="5374005"/>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32825</xdr:rowOff>
    </xdr:from>
    <xdr:ext cx="405111" cy="259045"/>
    <xdr:sp macro="" textlink="">
      <xdr:nvSpPr>
        <xdr:cNvPr id="65" name="有形固定資産減価償却率最小値テキスト"/>
        <xdr:cNvSpPr txBox="1"/>
      </xdr:nvSpPr>
      <xdr:spPr>
        <a:xfrm>
          <a:off x="4813300" y="6633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28998</xdr:rowOff>
    </xdr:from>
    <xdr:to>
      <xdr:col>23</xdr:col>
      <xdr:colOff>174625</xdr:colOff>
      <xdr:row>34</xdr:row>
      <xdr:rowOff>28998</xdr:rowOff>
    </xdr:to>
    <xdr:cxnSp macro="">
      <xdr:nvCxnSpPr>
        <xdr:cNvPr id="66" name="直線コネクタ 65"/>
        <xdr:cNvCxnSpPr/>
      </xdr:nvCxnSpPr>
      <xdr:spPr>
        <a:xfrm>
          <a:off x="4673600" y="662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7"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8" name="直線コネクタ 67"/>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118339</xdr:rowOff>
    </xdr:from>
    <xdr:ext cx="405111" cy="259045"/>
    <xdr:sp macro="" textlink="">
      <xdr:nvSpPr>
        <xdr:cNvPr id="69" name="有形固定資産減価償却率平均値テキスト"/>
        <xdr:cNvSpPr txBox="1"/>
      </xdr:nvSpPr>
      <xdr:spPr>
        <a:xfrm>
          <a:off x="4813300" y="5861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0" name="フローチャート: 判断 69"/>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1" name="フローチャート: 判断 70"/>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72" name="フローチャート: 判断 71"/>
        <xdr:cNvSpPr/>
      </xdr:nvSpPr>
      <xdr:spPr>
        <a:xfrm>
          <a:off x="3238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24765</xdr:rowOff>
    </xdr:from>
    <xdr:to>
      <xdr:col>11</xdr:col>
      <xdr:colOff>187325</xdr:colOff>
      <xdr:row>31</xdr:row>
      <xdr:rowOff>126365</xdr:rowOff>
    </xdr:to>
    <xdr:sp macro="" textlink="">
      <xdr:nvSpPr>
        <xdr:cNvPr id="73" name="フローチャート: 判断 72"/>
        <xdr:cNvSpPr/>
      </xdr:nvSpPr>
      <xdr:spPr>
        <a:xfrm>
          <a:off x="2476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75142</xdr:rowOff>
    </xdr:from>
    <xdr:to>
      <xdr:col>23</xdr:col>
      <xdr:colOff>136525</xdr:colOff>
      <xdr:row>32</xdr:row>
      <xdr:rowOff>5292</xdr:rowOff>
    </xdr:to>
    <xdr:sp macro="" textlink="">
      <xdr:nvSpPr>
        <xdr:cNvPr id="79" name="楕円 78"/>
        <xdr:cNvSpPr/>
      </xdr:nvSpPr>
      <xdr:spPr>
        <a:xfrm>
          <a:off x="47117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53569</xdr:rowOff>
    </xdr:from>
    <xdr:ext cx="405111" cy="259045"/>
    <xdr:sp macro="" textlink="">
      <xdr:nvSpPr>
        <xdr:cNvPr id="80" name="有形固定資産減価償却率該当値テキスト"/>
        <xdr:cNvSpPr txBox="1"/>
      </xdr:nvSpPr>
      <xdr:spPr>
        <a:xfrm>
          <a:off x="4813300" y="6140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143510</xdr:rowOff>
    </xdr:from>
    <xdr:to>
      <xdr:col>19</xdr:col>
      <xdr:colOff>187325</xdr:colOff>
      <xdr:row>32</xdr:row>
      <xdr:rowOff>73660</xdr:rowOff>
    </xdr:to>
    <xdr:sp macro="" textlink="">
      <xdr:nvSpPr>
        <xdr:cNvPr id="81" name="楕円 80"/>
        <xdr:cNvSpPr/>
      </xdr:nvSpPr>
      <xdr:spPr>
        <a:xfrm>
          <a:off x="4000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125942</xdr:rowOff>
    </xdr:from>
    <xdr:to>
      <xdr:col>23</xdr:col>
      <xdr:colOff>85725</xdr:colOff>
      <xdr:row>32</xdr:row>
      <xdr:rowOff>22860</xdr:rowOff>
    </xdr:to>
    <xdr:cxnSp macro="">
      <xdr:nvCxnSpPr>
        <xdr:cNvPr id="82" name="直線コネクタ 81"/>
        <xdr:cNvCxnSpPr/>
      </xdr:nvCxnSpPr>
      <xdr:spPr>
        <a:xfrm flipV="1">
          <a:off x="4051300" y="6212417"/>
          <a:ext cx="711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44027</xdr:rowOff>
    </xdr:from>
    <xdr:to>
      <xdr:col>15</xdr:col>
      <xdr:colOff>187325</xdr:colOff>
      <xdr:row>32</xdr:row>
      <xdr:rowOff>145627</xdr:rowOff>
    </xdr:to>
    <xdr:sp macro="" textlink="">
      <xdr:nvSpPr>
        <xdr:cNvPr id="83" name="楕円 82"/>
        <xdr:cNvSpPr/>
      </xdr:nvSpPr>
      <xdr:spPr>
        <a:xfrm>
          <a:off x="3238500" y="630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22860</xdr:rowOff>
    </xdr:from>
    <xdr:to>
      <xdr:col>19</xdr:col>
      <xdr:colOff>136525</xdr:colOff>
      <xdr:row>32</xdr:row>
      <xdr:rowOff>94827</xdr:rowOff>
    </xdr:to>
    <xdr:cxnSp macro="">
      <xdr:nvCxnSpPr>
        <xdr:cNvPr id="84" name="直線コネクタ 83"/>
        <xdr:cNvCxnSpPr/>
      </xdr:nvCxnSpPr>
      <xdr:spPr>
        <a:xfrm flipV="1">
          <a:off x="3289300" y="6280785"/>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85" name="n_1aveValue有形固定資産減価償却率"/>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56532</xdr:rowOff>
    </xdr:from>
    <xdr:ext cx="405111" cy="259045"/>
    <xdr:sp macro="" textlink="">
      <xdr:nvSpPr>
        <xdr:cNvPr id="86" name="n_2aveValue有形固定資産減価償却率"/>
        <xdr:cNvSpPr txBox="1"/>
      </xdr:nvSpPr>
      <xdr:spPr>
        <a:xfrm>
          <a:off x="30867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142892</xdr:rowOff>
    </xdr:from>
    <xdr:ext cx="405111" cy="259045"/>
    <xdr:sp macro="" textlink="">
      <xdr:nvSpPr>
        <xdr:cNvPr id="87" name="n_3aveValue有形固定資産減価償却率"/>
        <xdr:cNvSpPr txBox="1"/>
      </xdr:nvSpPr>
      <xdr:spPr>
        <a:xfrm>
          <a:off x="2324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64787</xdr:rowOff>
    </xdr:from>
    <xdr:ext cx="405111" cy="259045"/>
    <xdr:sp macro="" textlink="">
      <xdr:nvSpPr>
        <xdr:cNvPr id="88" name="n_1mainValue有形固定資産減価償却率"/>
        <xdr:cNvSpPr txBox="1"/>
      </xdr:nvSpPr>
      <xdr:spPr>
        <a:xfrm>
          <a:off x="38360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136754</xdr:rowOff>
    </xdr:from>
    <xdr:ext cx="405111" cy="259045"/>
    <xdr:sp macro="" textlink="">
      <xdr:nvSpPr>
        <xdr:cNvPr id="89" name="n_2mainValue有形固定資産減価償却率"/>
        <xdr:cNvSpPr txBox="1"/>
      </xdr:nvSpPr>
      <xdr:spPr>
        <a:xfrm>
          <a:off x="3086744" y="6394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ポイント下降しており、類似団体及び全国、県平均を下回っている。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次年度以降は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新火葬場・新し尿処理場、広域廃棄物処理場の整備、地域振興基金の造成等の大規模事業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の起債が控えており、数値の上昇が予想される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7" name="テキスト ボックス 106"/>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52663</xdr:rowOff>
    </xdr:from>
    <xdr:to>
      <xdr:col>76</xdr:col>
      <xdr:colOff>21589</xdr:colOff>
      <xdr:row>34</xdr:row>
      <xdr:rowOff>113919</xdr:rowOff>
    </xdr:to>
    <xdr:cxnSp macro="">
      <xdr:nvCxnSpPr>
        <xdr:cNvPr id="119" name="直線コネクタ 118"/>
        <xdr:cNvCxnSpPr/>
      </xdr:nvCxnSpPr>
      <xdr:spPr>
        <a:xfrm flipV="1">
          <a:off x="14793595" y="5281888"/>
          <a:ext cx="1269" cy="143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117746</xdr:rowOff>
    </xdr:from>
    <xdr:ext cx="469744" cy="259045"/>
    <xdr:sp macro="" textlink="">
      <xdr:nvSpPr>
        <xdr:cNvPr id="120" name="債務償還比率最小値テキスト"/>
        <xdr:cNvSpPr txBox="1"/>
      </xdr:nvSpPr>
      <xdr:spPr>
        <a:xfrm>
          <a:off x="14846300"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113919</xdr:rowOff>
    </xdr:from>
    <xdr:to>
      <xdr:col>76</xdr:col>
      <xdr:colOff>111125</xdr:colOff>
      <xdr:row>34</xdr:row>
      <xdr:rowOff>113919</xdr:rowOff>
    </xdr:to>
    <xdr:cxnSp macro="">
      <xdr:nvCxnSpPr>
        <xdr:cNvPr id="121" name="直線コネクタ 120"/>
        <xdr:cNvCxnSpPr/>
      </xdr:nvCxnSpPr>
      <xdr:spPr>
        <a:xfrm>
          <a:off x="14706600" y="671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170790</xdr:rowOff>
    </xdr:from>
    <xdr:ext cx="560923" cy="259045"/>
    <xdr:sp macro="" textlink="">
      <xdr:nvSpPr>
        <xdr:cNvPr id="122" name="債務償還比率最大値テキスト"/>
        <xdr:cNvSpPr txBox="1"/>
      </xdr:nvSpPr>
      <xdr:spPr>
        <a:xfrm>
          <a:off x="14846300" y="50571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52663</xdr:rowOff>
    </xdr:from>
    <xdr:to>
      <xdr:col>76</xdr:col>
      <xdr:colOff>111125</xdr:colOff>
      <xdr:row>26</xdr:row>
      <xdr:rowOff>52663</xdr:rowOff>
    </xdr:to>
    <xdr:cxnSp macro="">
      <xdr:nvCxnSpPr>
        <xdr:cNvPr id="123" name="直線コネクタ 122"/>
        <xdr:cNvCxnSpPr/>
      </xdr:nvCxnSpPr>
      <xdr:spPr>
        <a:xfrm>
          <a:off x="14706600" y="528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99437</xdr:rowOff>
    </xdr:from>
    <xdr:ext cx="469744" cy="259045"/>
    <xdr:sp macro="" textlink="">
      <xdr:nvSpPr>
        <xdr:cNvPr id="124" name="債務償還比率平均値テキスト"/>
        <xdr:cNvSpPr txBox="1"/>
      </xdr:nvSpPr>
      <xdr:spPr>
        <a:xfrm>
          <a:off x="14846300" y="5671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76560</xdr:rowOff>
    </xdr:from>
    <xdr:to>
      <xdr:col>76</xdr:col>
      <xdr:colOff>73025</xdr:colOff>
      <xdr:row>30</xdr:row>
      <xdr:rowOff>6710</xdr:rowOff>
    </xdr:to>
    <xdr:sp macro="" textlink="">
      <xdr:nvSpPr>
        <xdr:cNvPr id="125" name="フローチャート: 判断 124"/>
        <xdr:cNvSpPr/>
      </xdr:nvSpPr>
      <xdr:spPr>
        <a:xfrm>
          <a:off x="14744700" y="58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119920</xdr:rowOff>
    </xdr:from>
    <xdr:to>
      <xdr:col>72</xdr:col>
      <xdr:colOff>123825</xdr:colOff>
      <xdr:row>30</xdr:row>
      <xdr:rowOff>50070</xdr:rowOff>
    </xdr:to>
    <xdr:sp macro="" textlink="">
      <xdr:nvSpPr>
        <xdr:cNvPr id="126" name="フローチャート: 判断 125"/>
        <xdr:cNvSpPr/>
      </xdr:nvSpPr>
      <xdr:spPr>
        <a:xfrm>
          <a:off x="14033500" y="586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67405</xdr:rowOff>
    </xdr:from>
    <xdr:to>
      <xdr:col>76</xdr:col>
      <xdr:colOff>73025</xdr:colOff>
      <xdr:row>31</xdr:row>
      <xdr:rowOff>169005</xdr:rowOff>
    </xdr:to>
    <xdr:sp macro="" textlink="">
      <xdr:nvSpPr>
        <xdr:cNvPr id="132" name="楕円 131"/>
        <xdr:cNvSpPr/>
      </xdr:nvSpPr>
      <xdr:spPr>
        <a:xfrm>
          <a:off x="14744700" y="615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45832</xdr:rowOff>
    </xdr:from>
    <xdr:ext cx="469744" cy="259045"/>
    <xdr:sp macro="" textlink="">
      <xdr:nvSpPr>
        <xdr:cNvPr id="133" name="債務償還比率該当値テキスト"/>
        <xdr:cNvSpPr txBox="1"/>
      </xdr:nvSpPr>
      <xdr:spPr>
        <a:xfrm>
          <a:off x="14846300" y="613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44736</xdr:rowOff>
    </xdr:from>
    <xdr:to>
      <xdr:col>72</xdr:col>
      <xdr:colOff>123825</xdr:colOff>
      <xdr:row>31</xdr:row>
      <xdr:rowOff>146336</xdr:rowOff>
    </xdr:to>
    <xdr:sp macro="" textlink="">
      <xdr:nvSpPr>
        <xdr:cNvPr id="134" name="楕円 133"/>
        <xdr:cNvSpPr/>
      </xdr:nvSpPr>
      <xdr:spPr>
        <a:xfrm>
          <a:off x="14033500" y="613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95536</xdr:rowOff>
    </xdr:from>
    <xdr:to>
      <xdr:col>76</xdr:col>
      <xdr:colOff>22225</xdr:colOff>
      <xdr:row>31</xdr:row>
      <xdr:rowOff>118205</xdr:rowOff>
    </xdr:to>
    <xdr:cxnSp macro="">
      <xdr:nvCxnSpPr>
        <xdr:cNvPr id="135" name="直線コネクタ 134"/>
        <xdr:cNvCxnSpPr/>
      </xdr:nvCxnSpPr>
      <xdr:spPr>
        <a:xfrm>
          <a:off x="14084300" y="6182011"/>
          <a:ext cx="7112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66597</xdr:rowOff>
    </xdr:from>
    <xdr:ext cx="469744" cy="259045"/>
    <xdr:sp macro="" textlink="">
      <xdr:nvSpPr>
        <xdr:cNvPr id="136" name="n_1aveValue債務償還比率"/>
        <xdr:cNvSpPr txBox="1"/>
      </xdr:nvSpPr>
      <xdr:spPr>
        <a:xfrm>
          <a:off x="13836727" y="563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137463</xdr:rowOff>
    </xdr:from>
    <xdr:ext cx="469744" cy="259045"/>
    <xdr:sp macro="" textlink="">
      <xdr:nvSpPr>
        <xdr:cNvPr id="137" name="n_1mainValue債務償還比率"/>
        <xdr:cNvSpPr txBox="1"/>
      </xdr:nvSpPr>
      <xdr:spPr>
        <a:xfrm>
          <a:off x="13836727" y="622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48,860
48,258
94.62
19,806,706
19,064,851
687,803
11,549,402
18,314,754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104775</xdr:rowOff>
    </xdr:to>
    <xdr:cxnSp macro="">
      <xdr:nvCxnSpPr>
        <xdr:cNvPr id="56" name="直線コネクタ 55"/>
        <xdr:cNvCxnSpPr/>
      </xdr:nvCxnSpPr>
      <xdr:spPr>
        <a:xfrm flipV="1">
          <a:off x="4634865" y="574548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108602</xdr:rowOff>
    </xdr:from>
    <xdr:ext cx="405111" cy="259045"/>
    <xdr:sp macro="" textlink="">
      <xdr:nvSpPr>
        <xdr:cNvPr id="57" name="【道路】&#10;有形固定資産減価償却率最小値テキスト"/>
        <xdr:cNvSpPr txBox="1"/>
      </xdr:nvSpPr>
      <xdr:spPr>
        <a:xfrm>
          <a:off x="4673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104775</xdr:rowOff>
    </xdr:from>
    <xdr:to>
      <xdr:col>24</xdr:col>
      <xdr:colOff>152400</xdr:colOff>
      <xdr:row>41</xdr:row>
      <xdr:rowOff>104775</xdr:rowOff>
    </xdr:to>
    <xdr:cxnSp macro="">
      <xdr:nvCxnSpPr>
        <xdr:cNvPr id="58" name="直線コネクタ 57"/>
        <xdr:cNvCxnSpPr/>
      </xdr:nvCxnSpPr>
      <xdr:spPr>
        <a:xfrm>
          <a:off x="4546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1" name="【道路】&#10;有形固定資産減価償却率平均値テキスト"/>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2" name="フローチャート: 判断 61"/>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4" name="フローチャート: 判断 63"/>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21590</xdr:rowOff>
    </xdr:from>
    <xdr:to>
      <xdr:col>10</xdr:col>
      <xdr:colOff>165100</xdr:colOff>
      <xdr:row>38</xdr:row>
      <xdr:rowOff>123190</xdr:rowOff>
    </xdr:to>
    <xdr:sp macro="" textlink="">
      <xdr:nvSpPr>
        <xdr:cNvPr id="65" name="フローチャート: 判断 64"/>
        <xdr:cNvSpPr/>
      </xdr:nvSpPr>
      <xdr:spPr>
        <a:xfrm>
          <a:off x="1968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55880</xdr:rowOff>
    </xdr:from>
    <xdr:to>
      <xdr:col>24</xdr:col>
      <xdr:colOff>114300</xdr:colOff>
      <xdr:row>38</xdr:row>
      <xdr:rowOff>157480</xdr:rowOff>
    </xdr:to>
    <xdr:sp macro="" textlink="">
      <xdr:nvSpPr>
        <xdr:cNvPr id="71" name="楕円 70"/>
        <xdr:cNvSpPr/>
      </xdr:nvSpPr>
      <xdr:spPr>
        <a:xfrm>
          <a:off x="4584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34307</xdr:rowOff>
    </xdr:from>
    <xdr:ext cx="405111" cy="259045"/>
    <xdr:sp macro="" textlink="">
      <xdr:nvSpPr>
        <xdr:cNvPr id="72" name="【道路】&#10;有形固定資産減価償却率該当値テキスト"/>
        <xdr:cNvSpPr txBox="1"/>
      </xdr:nvSpPr>
      <xdr:spPr>
        <a:xfrm>
          <a:off x="4673600"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92075</xdr:rowOff>
    </xdr:from>
    <xdr:to>
      <xdr:col>20</xdr:col>
      <xdr:colOff>38100</xdr:colOff>
      <xdr:row>39</xdr:row>
      <xdr:rowOff>22225</xdr:rowOff>
    </xdr:to>
    <xdr:sp macro="" textlink="">
      <xdr:nvSpPr>
        <xdr:cNvPr id="73" name="楕円 72"/>
        <xdr:cNvSpPr/>
      </xdr:nvSpPr>
      <xdr:spPr>
        <a:xfrm>
          <a:off x="3746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106680</xdr:rowOff>
    </xdr:from>
    <xdr:to>
      <xdr:col>24</xdr:col>
      <xdr:colOff>63500</xdr:colOff>
      <xdr:row>38</xdr:row>
      <xdr:rowOff>142875</xdr:rowOff>
    </xdr:to>
    <xdr:cxnSp macro="">
      <xdr:nvCxnSpPr>
        <xdr:cNvPr id="74" name="直線コネクタ 73"/>
        <xdr:cNvCxnSpPr/>
      </xdr:nvCxnSpPr>
      <xdr:spPr>
        <a:xfrm flipV="1">
          <a:off x="3797300" y="66217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130175</xdr:rowOff>
    </xdr:from>
    <xdr:to>
      <xdr:col>15</xdr:col>
      <xdr:colOff>101600</xdr:colOff>
      <xdr:row>39</xdr:row>
      <xdr:rowOff>60325</xdr:rowOff>
    </xdr:to>
    <xdr:sp macro="" textlink="">
      <xdr:nvSpPr>
        <xdr:cNvPr id="75" name="楕円 74"/>
        <xdr:cNvSpPr/>
      </xdr:nvSpPr>
      <xdr:spPr>
        <a:xfrm>
          <a:off x="2857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142875</xdr:rowOff>
    </xdr:from>
    <xdr:to>
      <xdr:col>19</xdr:col>
      <xdr:colOff>177800</xdr:colOff>
      <xdr:row>39</xdr:row>
      <xdr:rowOff>9525</xdr:rowOff>
    </xdr:to>
    <xdr:cxnSp macro="">
      <xdr:nvCxnSpPr>
        <xdr:cNvPr id="76" name="直線コネクタ 75"/>
        <xdr:cNvCxnSpPr/>
      </xdr:nvCxnSpPr>
      <xdr:spPr>
        <a:xfrm flipV="1">
          <a:off x="2908300" y="66579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7" name="n_1aveValue【道路】&#10;有形固定資産減価償却率"/>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126382</xdr:rowOff>
    </xdr:from>
    <xdr:ext cx="405111" cy="259045"/>
    <xdr:sp macro="" textlink="">
      <xdr:nvSpPr>
        <xdr:cNvPr id="78" name="n_2aveValue【道路】&#10;有形固定資産減価償却率"/>
        <xdr:cNvSpPr txBox="1"/>
      </xdr:nvSpPr>
      <xdr:spPr>
        <a:xfrm>
          <a:off x="2705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139717</xdr:rowOff>
    </xdr:from>
    <xdr:ext cx="405111" cy="259045"/>
    <xdr:sp macro="" textlink="">
      <xdr:nvSpPr>
        <xdr:cNvPr id="79" name="n_3aveValue【道路】&#10;有形固定資産減価償却率"/>
        <xdr:cNvSpPr txBox="1"/>
      </xdr:nvSpPr>
      <xdr:spPr>
        <a:xfrm>
          <a:off x="181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13352</xdr:rowOff>
    </xdr:from>
    <xdr:ext cx="405111" cy="259045"/>
    <xdr:sp macro="" textlink="">
      <xdr:nvSpPr>
        <xdr:cNvPr id="80" name="n_1mainValue【道路】&#10;有形固定資産減価償却率"/>
        <xdr:cNvSpPr txBox="1"/>
      </xdr:nvSpPr>
      <xdr:spPr>
        <a:xfrm>
          <a:off x="35820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51452</xdr:rowOff>
    </xdr:from>
    <xdr:ext cx="405111" cy="259045"/>
    <xdr:sp macro="" textlink="">
      <xdr:nvSpPr>
        <xdr:cNvPr id="81" name="n_2mainValue【道路】&#10;有形固定資産減価償却率"/>
        <xdr:cNvSpPr txBox="1"/>
      </xdr:nvSpPr>
      <xdr:spPr>
        <a:xfrm>
          <a:off x="27057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150076</xdr:rowOff>
    </xdr:from>
    <xdr:to>
      <xdr:col>54</xdr:col>
      <xdr:colOff>189865</xdr:colOff>
      <xdr:row>41</xdr:row>
      <xdr:rowOff>130683</xdr:rowOff>
    </xdr:to>
    <xdr:cxnSp macro="">
      <xdr:nvCxnSpPr>
        <xdr:cNvPr id="105" name="直線コネクタ 104"/>
        <xdr:cNvCxnSpPr/>
      </xdr:nvCxnSpPr>
      <xdr:spPr>
        <a:xfrm flipV="1">
          <a:off x="10476865" y="5807926"/>
          <a:ext cx="0" cy="135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134510</xdr:rowOff>
    </xdr:from>
    <xdr:ext cx="469744" cy="259045"/>
    <xdr:sp macro="" textlink="">
      <xdr:nvSpPr>
        <xdr:cNvPr id="106" name="【道路】&#10;一人当たり延長最小値テキスト"/>
        <xdr:cNvSpPr txBox="1"/>
      </xdr:nvSpPr>
      <xdr:spPr>
        <a:xfrm>
          <a:off x="10515600" y="7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130683</xdr:rowOff>
    </xdr:from>
    <xdr:to>
      <xdr:col>55</xdr:col>
      <xdr:colOff>88900</xdr:colOff>
      <xdr:row>41</xdr:row>
      <xdr:rowOff>130683</xdr:rowOff>
    </xdr:to>
    <xdr:cxnSp macro="">
      <xdr:nvCxnSpPr>
        <xdr:cNvPr id="107" name="直線コネクタ 106"/>
        <xdr:cNvCxnSpPr/>
      </xdr:nvCxnSpPr>
      <xdr:spPr>
        <a:xfrm>
          <a:off x="10388600" y="71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96753</xdr:rowOff>
    </xdr:from>
    <xdr:ext cx="534377" cy="259045"/>
    <xdr:sp macro="" textlink="">
      <xdr:nvSpPr>
        <xdr:cNvPr id="108" name="【道路】&#10;一人当たり延長最大値テキスト"/>
        <xdr:cNvSpPr txBox="1"/>
      </xdr:nvSpPr>
      <xdr:spPr>
        <a:xfrm>
          <a:off x="10515600" y="558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150076</xdr:rowOff>
    </xdr:from>
    <xdr:to>
      <xdr:col>55</xdr:col>
      <xdr:colOff>88900</xdr:colOff>
      <xdr:row>33</xdr:row>
      <xdr:rowOff>150076</xdr:rowOff>
    </xdr:to>
    <xdr:cxnSp macro="">
      <xdr:nvCxnSpPr>
        <xdr:cNvPr id="109" name="直線コネクタ 108"/>
        <xdr:cNvCxnSpPr/>
      </xdr:nvCxnSpPr>
      <xdr:spPr>
        <a:xfrm>
          <a:off x="10388600" y="580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51478</xdr:rowOff>
    </xdr:from>
    <xdr:ext cx="534377" cy="259045"/>
    <xdr:sp macro="" textlink="">
      <xdr:nvSpPr>
        <xdr:cNvPr id="110" name="【道路】&#10;一人当たり延長平均値テキスト"/>
        <xdr:cNvSpPr txBox="1"/>
      </xdr:nvSpPr>
      <xdr:spPr>
        <a:xfrm>
          <a:off x="10515600" y="6738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28601</xdr:rowOff>
    </xdr:from>
    <xdr:to>
      <xdr:col>55</xdr:col>
      <xdr:colOff>50800</xdr:colOff>
      <xdr:row>40</xdr:row>
      <xdr:rowOff>130201</xdr:rowOff>
    </xdr:to>
    <xdr:sp macro="" textlink="">
      <xdr:nvSpPr>
        <xdr:cNvPr id="111" name="フローチャート: 判断 110"/>
        <xdr:cNvSpPr/>
      </xdr:nvSpPr>
      <xdr:spPr>
        <a:xfrm>
          <a:off x="10426700" y="68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29534</xdr:rowOff>
    </xdr:from>
    <xdr:to>
      <xdr:col>50</xdr:col>
      <xdr:colOff>165100</xdr:colOff>
      <xdr:row>40</xdr:row>
      <xdr:rowOff>131134</xdr:rowOff>
    </xdr:to>
    <xdr:sp macro="" textlink="">
      <xdr:nvSpPr>
        <xdr:cNvPr id="112" name="フローチャート: 判断 111"/>
        <xdr:cNvSpPr/>
      </xdr:nvSpPr>
      <xdr:spPr>
        <a:xfrm>
          <a:off x="9588500" y="688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34296</xdr:rowOff>
    </xdr:from>
    <xdr:to>
      <xdr:col>46</xdr:col>
      <xdr:colOff>38100</xdr:colOff>
      <xdr:row>40</xdr:row>
      <xdr:rowOff>135896</xdr:rowOff>
    </xdr:to>
    <xdr:sp macro="" textlink="">
      <xdr:nvSpPr>
        <xdr:cNvPr id="113" name="フローチャート: 判断 112"/>
        <xdr:cNvSpPr/>
      </xdr:nvSpPr>
      <xdr:spPr>
        <a:xfrm>
          <a:off x="8699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73882</xdr:rowOff>
    </xdr:from>
    <xdr:to>
      <xdr:col>41</xdr:col>
      <xdr:colOff>101600</xdr:colOff>
      <xdr:row>41</xdr:row>
      <xdr:rowOff>4032</xdr:rowOff>
    </xdr:to>
    <xdr:sp macro="" textlink="">
      <xdr:nvSpPr>
        <xdr:cNvPr id="114" name="フローチャート: 判断 113"/>
        <xdr:cNvSpPr/>
      </xdr:nvSpPr>
      <xdr:spPr>
        <a:xfrm>
          <a:off x="7810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64281</xdr:rowOff>
    </xdr:from>
    <xdr:to>
      <xdr:col>55</xdr:col>
      <xdr:colOff>50800</xdr:colOff>
      <xdr:row>40</xdr:row>
      <xdr:rowOff>165881</xdr:rowOff>
    </xdr:to>
    <xdr:sp macro="" textlink="">
      <xdr:nvSpPr>
        <xdr:cNvPr id="120" name="楕円 119"/>
        <xdr:cNvSpPr/>
      </xdr:nvSpPr>
      <xdr:spPr>
        <a:xfrm>
          <a:off x="10426700" y="692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42708</xdr:rowOff>
    </xdr:from>
    <xdr:ext cx="534377" cy="259045"/>
    <xdr:sp macro="" textlink="">
      <xdr:nvSpPr>
        <xdr:cNvPr id="121" name="【道路】&#10;一人当たり延長該当値テキスト"/>
        <xdr:cNvSpPr txBox="1"/>
      </xdr:nvSpPr>
      <xdr:spPr>
        <a:xfrm>
          <a:off x="10515600" y="690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66491</xdr:rowOff>
    </xdr:from>
    <xdr:to>
      <xdr:col>50</xdr:col>
      <xdr:colOff>165100</xdr:colOff>
      <xdr:row>40</xdr:row>
      <xdr:rowOff>168091</xdr:rowOff>
    </xdr:to>
    <xdr:sp macro="" textlink="">
      <xdr:nvSpPr>
        <xdr:cNvPr id="122" name="楕円 121"/>
        <xdr:cNvSpPr/>
      </xdr:nvSpPr>
      <xdr:spPr>
        <a:xfrm>
          <a:off x="9588500" y="69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115081</xdr:rowOff>
    </xdr:from>
    <xdr:to>
      <xdr:col>55</xdr:col>
      <xdr:colOff>0</xdr:colOff>
      <xdr:row>40</xdr:row>
      <xdr:rowOff>117291</xdr:rowOff>
    </xdr:to>
    <xdr:cxnSp macro="">
      <xdr:nvCxnSpPr>
        <xdr:cNvPr id="123" name="直線コネクタ 122"/>
        <xdr:cNvCxnSpPr/>
      </xdr:nvCxnSpPr>
      <xdr:spPr>
        <a:xfrm flipV="1">
          <a:off x="9639300" y="6973081"/>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67672</xdr:rowOff>
    </xdr:from>
    <xdr:to>
      <xdr:col>46</xdr:col>
      <xdr:colOff>38100</xdr:colOff>
      <xdr:row>40</xdr:row>
      <xdr:rowOff>169272</xdr:rowOff>
    </xdr:to>
    <xdr:sp macro="" textlink="">
      <xdr:nvSpPr>
        <xdr:cNvPr id="124" name="楕円 123"/>
        <xdr:cNvSpPr/>
      </xdr:nvSpPr>
      <xdr:spPr>
        <a:xfrm>
          <a:off x="8699500" y="692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117291</xdr:rowOff>
    </xdr:from>
    <xdr:to>
      <xdr:col>50</xdr:col>
      <xdr:colOff>114300</xdr:colOff>
      <xdr:row>40</xdr:row>
      <xdr:rowOff>118472</xdr:rowOff>
    </xdr:to>
    <xdr:cxnSp macro="">
      <xdr:nvCxnSpPr>
        <xdr:cNvPr id="125" name="直線コネクタ 124"/>
        <xdr:cNvCxnSpPr/>
      </xdr:nvCxnSpPr>
      <xdr:spPr>
        <a:xfrm flipV="1">
          <a:off x="8750300" y="6975291"/>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147661</xdr:rowOff>
    </xdr:from>
    <xdr:ext cx="534377" cy="259045"/>
    <xdr:sp macro="" textlink="">
      <xdr:nvSpPr>
        <xdr:cNvPr id="126" name="n_1aveValue【道路】&#10;一人当たり延長"/>
        <xdr:cNvSpPr txBox="1"/>
      </xdr:nvSpPr>
      <xdr:spPr>
        <a:xfrm>
          <a:off x="9359411" y="666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152423</xdr:rowOff>
    </xdr:from>
    <xdr:ext cx="534377" cy="259045"/>
    <xdr:sp macro="" textlink="">
      <xdr:nvSpPr>
        <xdr:cNvPr id="127" name="n_2aveValue【道路】&#10;一人当たり延長"/>
        <xdr:cNvSpPr txBox="1"/>
      </xdr:nvSpPr>
      <xdr:spPr>
        <a:xfrm>
          <a:off x="84831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20559</xdr:rowOff>
    </xdr:from>
    <xdr:ext cx="534377" cy="259045"/>
    <xdr:sp macro="" textlink="">
      <xdr:nvSpPr>
        <xdr:cNvPr id="128" name="n_3aveValue【道路】&#10;一人当たり延長"/>
        <xdr:cNvSpPr txBox="1"/>
      </xdr:nvSpPr>
      <xdr:spPr>
        <a:xfrm>
          <a:off x="7594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159218</xdr:rowOff>
    </xdr:from>
    <xdr:ext cx="534377" cy="259045"/>
    <xdr:sp macro="" textlink="">
      <xdr:nvSpPr>
        <xdr:cNvPr id="129" name="n_1mainValue【道路】&#10;一人当たり延長"/>
        <xdr:cNvSpPr txBox="1"/>
      </xdr:nvSpPr>
      <xdr:spPr>
        <a:xfrm>
          <a:off x="9359411" y="70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160399</xdr:rowOff>
    </xdr:from>
    <xdr:ext cx="534377" cy="259045"/>
    <xdr:sp macro="" textlink="">
      <xdr:nvSpPr>
        <xdr:cNvPr id="130" name="n_2mainValue【道路】&#10;一人当たり延長"/>
        <xdr:cNvSpPr txBox="1"/>
      </xdr:nvSpPr>
      <xdr:spPr>
        <a:xfrm>
          <a:off x="8483111" y="701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2" name="テキスト ボックス 14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0" name="テキスト ボックス 14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64</xdr:row>
      <xdr:rowOff>76200</xdr:rowOff>
    </xdr:to>
    <xdr:cxnSp macro="">
      <xdr:nvCxnSpPr>
        <xdr:cNvPr id="154" name="直線コネクタ 153"/>
        <xdr:cNvCxnSpPr/>
      </xdr:nvCxnSpPr>
      <xdr:spPr>
        <a:xfrm flipV="1">
          <a:off x="4634865" y="947737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340478" cy="259045"/>
    <xdr:sp macro="" textlink="">
      <xdr:nvSpPr>
        <xdr:cNvPr id="155" name="【橋りょう・トンネル】&#10;有形固定資産減価償却率最小値テキスト"/>
        <xdr:cNvSpPr txBox="1"/>
      </xdr:nvSpPr>
      <xdr:spPr>
        <a:xfrm>
          <a:off x="4673600" y="1105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6" name="直線コネクタ 155"/>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57" name="【橋りょう・トンネ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58" name="直線コネクタ 157"/>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131462</xdr:rowOff>
    </xdr:from>
    <xdr:ext cx="405111" cy="259045"/>
    <xdr:sp macro="" textlink="">
      <xdr:nvSpPr>
        <xdr:cNvPr id="159" name="【橋りょう・トンネル】&#10;有形固定資産減価償却率平均値テキスト"/>
        <xdr:cNvSpPr txBox="1"/>
      </xdr:nvSpPr>
      <xdr:spPr>
        <a:xfrm>
          <a:off x="4673600" y="9904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60" name="フローチャート: 判断 159"/>
        <xdr:cNvSpPr/>
      </xdr:nvSpPr>
      <xdr:spPr>
        <a:xfrm>
          <a:off x="45847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149225</xdr:rowOff>
    </xdr:from>
    <xdr:to>
      <xdr:col>20</xdr:col>
      <xdr:colOff>38100</xdr:colOff>
      <xdr:row>58</xdr:row>
      <xdr:rowOff>79375</xdr:rowOff>
    </xdr:to>
    <xdr:sp macro="" textlink="">
      <xdr:nvSpPr>
        <xdr:cNvPr id="161" name="フローチャート: 判断 160"/>
        <xdr:cNvSpPr/>
      </xdr:nvSpPr>
      <xdr:spPr>
        <a:xfrm>
          <a:off x="3746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156845</xdr:rowOff>
    </xdr:from>
    <xdr:to>
      <xdr:col>15</xdr:col>
      <xdr:colOff>101600</xdr:colOff>
      <xdr:row>58</xdr:row>
      <xdr:rowOff>86995</xdr:rowOff>
    </xdr:to>
    <xdr:sp macro="" textlink="">
      <xdr:nvSpPr>
        <xdr:cNvPr id="162" name="フローチャート: 判断 161"/>
        <xdr:cNvSpPr/>
      </xdr:nvSpPr>
      <xdr:spPr>
        <a:xfrm>
          <a:off x="2857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27305</xdr:rowOff>
    </xdr:from>
    <xdr:to>
      <xdr:col>10</xdr:col>
      <xdr:colOff>165100</xdr:colOff>
      <xdr:row>58</xdr:row>
      <xdr:rowOff>128905</xdr:rowOff>
    </xdr:to>
    <xdr:sp macro="" textlink="">
      <xdr:nvSpPr>
        <xdr:cNvPr id="163" name="フローチャート: 判断 162"/>
        <xdr:cNvSpPr/>
      </xdr:nvSpPr>
      <xdr:spPr>
        <a:xfrm>
          <a:off x="1968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151130</xdr:rowOff>
    </xdr:from>
    <xdr:to>
      <xdr:col>24</xdr:col>
      <xdr:colOff>114300</xdr:colOff>
      <xdr:row>58</xdr:row>
      <xdr:rowOff>81280</xdr:rowOff>
    </xdr:to>
    <xdr:sp macro="" textlink="">
      <xdr:nvSpPr>
        <xdr:cNvPr id="169" name="楕円 168"/>
        <xdr:cNvSpPr/>
      </xdr:nvSpPr>
      <xdr:spPr>
        <a:xfrm>
          <a:off x="45847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2557</xdr:rowOff>
    </xdr:from>
    <xdr:ext cx="405111" cy="259045"/>
    <xdr:sp macro="" textlink="">
      <xdr:nvSpPr>
        <xdr:cNvPr id="170" name="【橋りょう・トンネル】&#10;有形固定資産減価償却率該当値テキスト"/>
        <xdr:cNvSpPr txBox="1"/>
      </xdr:nvSpPr>
      <xdr:spPr>
        <a:xfrm>
          <a:off x="4673600"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xdr:rowOff>
    </xdr:from>
    <xdr:to>
      <xdr:col>20</xdr:col>
      <xdr:colOff>38100</xdr:colOff>
      <xdr:row>58</xdr:row>
      <xdr:rowOff>107950</xdr:rowOff>
    </xdr:to>
    <xdr:sp macro="" textlink="">
      <xdr:nvSpPr>
        <xdr:cNvPr id="171" name="楕円 170"/>
        <xdr:cNvSpPr/>
      </xdr:nvSpPr>
      <xdr:spPr>
        <a:xfrm>
          <a:off x="3746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30480</xdr:rowOff>
    </xdr:from>
    <xdr:to>
      <xdr:col>24</xdr:col>
      <xdr:colOff>63500</xdr:colOff>
      <xdr:row>58</xdr:row>
      <xdr:rowOff>57150</xdr:rowOff>
    </xdr:to>
    <xdr:cxnSp macro="">
      <xdr:nvCxnSpPr>
        <xdr:cNvPr id="172" name="直線コネクタ 171"/>
        <xdr:cNvCxnSpPr/>
      </xdr:nvCxnSpPr>
      <xdr:spPr>
        <a:xfrm flipV="1">
          <a:off x="3797300" y="99745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29210</xdr:rowOff>
    </xdr:from>
    <xdr:to>
      <xdr:col>15</xdr:col>
      <xdr:colOff>101600</xdr:colOff>
      <xdr:row>58</xdr:row>
      <xdr:rowOff>130810</xdr:rowOff>
    </xdr:to>
    <xdr:sp macro="" textlink="">
      <xdr:nvSpPr>
        <xdr:cNvPr id="173" name="楕円 172"/>
        <xdr:cNvSpPr/>
      </xdr:nvSpPr>
      <xdr:spPr>
        <a:xfrm>
          <a:off x="2857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57150</xdr:rowOff>
    </xdr:from>
    <xdr:to>
      <xdr:col>19</xdr:col>
      <xdr:colOff>177800</xdr:colOff>
      <xdr:row>58</xdr:row>
      <xdr:rowOff>80010</xdr:rowOff>
    </xdr:to>
    <xdr:cxnSp macro="">
      <xdr:nvCxnSpPr>
        <xdr:cNvPr id="174" name="直線コネクタ 173"/>
        <xdr:cNvCxnSpPr/>
      </xdr:nvCxnSpPr>
      <xdr:spPr>
        <a:xfrm flipV="1">
          <a:off x="2908300" y="100012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95902</xdr:rowOff>
    </xdr:from>
    <xdr:ext cx="405111" cy="259045"/>
    <xdr:sp macro="" textlink="">
      <xdr:nvSpPr>
        <xdr:cNvPr id="175" name="n_1aveValue【橋りょう・トンネル】&#10;有形固定資産減価償却率"/>
        <xdr:cNvSpPr txBox="1"/>
      </xdr:nvSpPr>
      <xdr:spPr>
        <a:xfrm>
          <a:off x="35820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103522</xdr:rowOff>
    </xdr:from>
    <xdr:ext cx="405111" cy="259045"/>
    <xdr:sp macro="" textlink="">
      <xdr:nvSpPr>
        <xdr:cNvPr id="176" name="n_2aveValue【橋りょう・トンネル】&#10;有形固定資産減価償却率"/>
        <xdr:cNvSpPr txBox="1"/>
      </xdr:nvSpPr>
      <xdr:spPr>
        <a:xfrm>
          <a:off x="2705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145432</xdr:rowOff>
    </xdr:from>
    <xdr:ext cx="405111" cy="259045"/>
    <xdr:sp macro="" textlink="">
      <xdr:nvSpPr>
        <xdr:cNvPr id="177" name="n_3aveValue【橋りょう・トンネル】&#10;有形固定資産減価償却率"/>
        <xdr:cNvSpPr txBox="1"/>
      </xdr:nvSpPr>
      <xdr:spPr>
        <a:xfrm>
          <a:off x="1816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99077</xdr:rowOff>
    </xdr:from>
    <xdr:ext cx="405111" cy="259045"/>
    <xdr:sp macro="" textlink="">
      <xdr:nvSpPr>
        <xdr:cNvPr id="178" name="n_1mainValue【橋りょう・トンネル】&#10;有形固定資産減価償却率"/>
        <xdr:cNvSpPr txBox="1"/>
      </xdr:nvSpPr>
      <xdr:spPr>
        <a:xfrm>
          <a:off x="35820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121937</xdr:rowOff>
    </xdr:from>
    <xdr:ext cx="405111" cy="259045"/>
    <xdr:sp macro="" textlink="">
      <xdr:nvSpPr>
        <xdr:cNvPr id="179" name="n_2mainValue【橋りょう・トンネル】&#10;有形固定資産減価償却率"/>
        <xdr:cNvSpPr txBox="1"/>
      </xdr:nvSpPr>
      <xdr:spPr>
        <a:xfrm>
          <a:off x="270574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3" name="テキスト ボックス 19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5" name="テキスト ボックス 19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7" name="テキスト ボックス 19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99" name="テキスト ボックス 19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83240</xdr:rowOff>
    </xdr:from>
    <xdr:to>
      <xdr:col>54</xdr:col>
      <xdr:colOff>189865</xdr:colOff>
      <xdr:row>64</xdr:row>
      <xdr:rowOff>123833</xdr:rowOff>
    </xdr:to>
    <xdr:cxnSp macro="">
      <xdr:nvCxnSpPr>
        <xdr:cNvPr id="205" name="直線コネクタ 204"/>
        <xdr:cNvCxnSpPr/>
      </xdr:nvCxnSpPr>
      <xdr:spPr>
        <a:xfrm flipV="1">
          <a:off x="10476865" y="9684440"/>
          <a:ext cx="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127660</xdr:rowOff>
    </xdr:from>
    <xdr:ext cx="469744" cy="259045"/>
    <xdr:sp macro="" textlink="">
      <xdr:nvSpPr>
        <xdr:cNvPr id="206" name="【橋りょう・トンネル】&#10;一人当たり有形固定資産（償却資産）額最小値テキスト"/>
        <xdr:cNvSpPr txBox="1"/>
      </xdr:nvSpPr>
      <xdr:spPr>
        <a:xfrm>
          <a:off x="10515600" y="1110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123833</xdr:rowOff>
    </xdr:from>
    <xdr:to>
      <xdr:col>55</xdr:col>
      <xdr:colOff>88900</xdr:colOff>
      <xdr:row>64</xdr:row>
      <xdr:rowOff>123833</xdr:rowOff>
    </xdr:to>
    <xdr:cxnSp macro="">
      <xdr:nvCxnSpPr>
        <xdr:cNvPr id="207" name="直線コネクタ 206"/>
        <xdr:cNvCxnSpPr/>
      </xdr:nvCxnSpPr>
      <xdr:spPr>
        <a:xfrm>
          <a:off x="10388600" y="1109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29917</xdr:rowOff>
    </xdr:from>
    <xdr:ext cx="599010" cy="259045"/>
    <xdr:sp macro="" textlink="">
      <xdr:nvSpPr>
        <xdr:cNvPr id="208" name="【橋りょう・トンネル】&#10;一人当たり有形固定資産（償却資産）額最大値テキスト"/>
        <xdr:cNvSpPr txBox="1"/>
      </xdr:nvSpPr>
      <xdr:spPr>
        <a:xfrm>
          <a:off x="10515600" y="945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83240</xdr:rowOff>
    </xdr:from>
    <xdr:to>
      <xdr:col>55</xdr:col>
      <xdr:colOff>88900</xdr:colOff>
      <xdr:row>56</xdr:row>
      <xdr:rowOff>83240</xdr:rowOff>
    </xdr:to>
    <xdr:cxnSp macro="">
      <xdr:nvCxnSpPr>
        <xdr:cNvPr id="209" name="直線コネクタ 208"/>
        <xdr:cNvCxnSpPr/>
      </xdr:nvCxnSpPr>
      <xdr:spPr>
        <a:xfrm>
          <a:off x="10388600" y="968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149946</xdr:rowOff>
    </xdr:from>
    <xdr:ext cx="599010" cy="259045"/>
    <xdr:sp macro="" textlink="">
      <xdr:nvSpPr>
        <xdr:cNvPr id="210" name="【橋りょう・トンネル】&#10;一人当たり有形固定資産（償却資産）額平均値テキスト"/>
        <xdr:cNvSpPr txBox="1"/>
      </xdr:nvSpPr>
      <xdr:spPr>
        <a:xfrm>
          <a:off x="10515600" y="1043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127069</xdr:rowOff>
    </xdr:from>
    <xdr:to>
      <xdr:col>55</xdr:col>
      <xdr:colOff>50800</xdr:colOff>
      <xdr:row>62</xdr:row>
      <xdr:rowOff>57219</xdr:rowOff>
    </xdr:to>
    <xdr:sp macro="" textlink="">
      <xdr:nvSpPr>
        <xdr:cNvPr id="211" name="フローチャート: 判断 210"/>
        <xdr:cNvSpPr/>
      </xdr:nvSpPr>
      <xdr:spPr>
        <a:xfrm>
          <a:off x="10426700" y="1058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124972</xdr:rowOff>
    </xdr:from>
    <xdr:to>
      <xdr:col>50</xdr:col>
      <xdr:colOff>165100</xdr:colOff>
      <xdr:row>62</xdr:row>
      <xdr:rowOff>55122</xdr:rowOff>
    </xdr:to>
    <xdr:sp macro="" textlink="">
      <xdr:nvSpPr>
        <xdr:cNvPr id="212" name="フローチャート: 判断 211"/>
        <xdr:cNvSpPr/>
      </xdr:nvSpPr>
      <xdr:spPr>
        <a:xfrm>
          <a:off x="9588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6636</xdr:rowOff>
    </xdr:from>
    <xdr:to>
      <xdr:col>46</xdr:col>
      <xdr:colOff>38100</xdr:colOff>
      <xdr:row>62</xdr:row>
      <xdr:rowOff>108236</xdr:rowOff>
    </xdr:to>
    <xdr:sp macro="" textlink="">
      <xdr:nvSpPr>
        <xdr:cNvPr id="213" name="フローチャート: 判断 212"/>
        <xdr:cNvSpPr/>
      </xdr:nvSpPr>
      <xdr:spPr>
        <a:xfrm>
          <a:off x="8699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21855</xdr:rowOff>
    </xdr:from>
    <xdr:to>
      <xdr:col>41</xdr:col>
      <xdr:colOff>101600</xdr:colOff>
      <xdr:row>62</xdr:row>
      <xdr:rowOff>123455</xdr:rowOff>
    </xdr:to>
    <xdr:sp macro="" textlink="">
      <xdr:nvSpPr>
        <xdr:cNvPr id="214" name="フローチャート: 判断 213"/>
        <xdr:cNvSpPr/>
      </xdr:nvSpPr>
      <xdr:spPr>
        <a:xfrm>
          <a:off x="7810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158774</xdr:rowOff>
    </xdr:from>
    <xdr:to>
      <xdr:col>55</xdr:col>
      <xdr:colOff>50800</xdr:colOff>
      <xdr:row>63</xdr:row>
      <xdr:rowOff>88924</xdr:rowOff>
    </xdr:to>
    <xdr:sp macro="" textlink="">
      <xdr:nvSpPr>
        <xdr:cNvPr id="220" name="楕円 219"/>
        <xdr:cNvSpPr/>
      </xdr:nvSpPr>
      <xdr:spPr>
        <a:xfrm>
          <a:off x="10426700" y="1078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137201</xdr:rowOff>
    </xdr:from>
    <xdr:ext cx="599010" cy="259045"/>
    <xdr:sp macro="" textlink="">
      <xdr:nvSpPr>
        <xdr:cNvPr id="221" name="【橋りょう・トンネル】&#10;一人当たり有形固定資産（償却資産）額該当値テキスト"/>
        <xdr:cNvSpPr txBox="1"/>
      </xdr:nvSpPr>
      <xdr:spPr>
        <a:xfrm>
          <a:off x="10515600" y="1076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161909</xdr:rowOff>
    </xdr:from>
    <xdr:to>
      <xdr:col>50</xdr:col>
      <xdr:colOff>165100</xdr:colOff>
      <xdr:row>63</xdr:row>
      <xdr:rowOff>92059</xdr:rowOff>
    </xdr:to>
    <xdr:sp macro="" textlink="">
      <xdr:nvSpPr>
        <xdr:cNvPr id="222" name="楕円 221"/>
        <xdr:cNvSpPr/>
      </xdr:nvSpPr>
      <xdr:spPr>
        <a:xfrm>
          <a:off x="9588500" y="107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38124</xdr:rowOff>
    </xdr:from>
    <xdr:to>
      <xdr:col>55</xdr:col>
      <xdr:colOff>0</xdr:colOff>
      <xdr:row>63</xdr:row>
      <xdr:rowOff>41259</xdr:rowOff>
    </xdr:to>
    <xdr:cxnSp macro="">
      <xdr:nvCxnSpPr>
        <xdr:cNvPr id="223" name="直線コネクタ 222"/>
        <xdr:cNvCxnSpPr/>
      </xdr:nvCxnSpPr>
      <xdr:spPr>
        <a:xfrm flipV="1">
          <a:off x="9639300" y="10839474"/>
          <a:ext cx="8382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165657</xdr:rowOff>
    </xdr:from>
    <xdr:to>
      <xdr:col>46</xdr:col>
      <xdr:colOff>38100</xdr:colOff>
      <xdr:row>63</xdr:row>
      <xdr:rowOff>95807</xdr:rowOff>
    </xdr:to>
    <xdr:sp macro="" textlink="">
      <xdr:nvSpPr>
        <xdr:cNvPr id="224" name="楕円 223"/>
        <xdr:cNvSpPr/>
      </xdr:nvSpPr>
      <xdr:spPr>
        <a:xfrm>
          <a:off x="8699500" y="1079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41259</xdr:rowOff>
    </xdr:from>
    <xdr:to>
      <xdr:col>50</xdr:col>
      <xdr:colOff>114300</xdr:colOff>
      <xdr:row>63</xdr:row>
      <xdr:rowOff>45007</xdr:rowOff>
    </xdr:to>
    <xdr:cxnSp macro="">
      <xdr:nvCxnSpPr>
        <xdr:cNvPr id="225" name="直線コネクタ 224"/>
        <xdr:cNvCxnSpPr/>
      </xdr:nvCxnSpPr>
      <xdr:spPr>
        <a:xfrm flipV="1">
          <a:off x="8750300" y="10842609"/>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71649</xdr:rowOff>
    </xdr:from>
    <xdr:ext cx="599010" cy="259045"/>
    <xdr:sp macro="" textlink="">
      <xdr:nvSpPr>
        <xdr:cNvPr id="226" name="n_1aveValue【橋りょう・トンネル】&#10;一人当たり有形固定資産（償却資産）額"/>
        <xdr:cNvSpPr txBox="1"/>
      </xdr:nvSpPr>
      <xdr:spPr>
        <a:xfrm>
          <a:off x="93270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124763</xdr:rowOff>
    </xdr:from>
    <xdr:ext cx="599010" cy="259045"/>
    <xdr:sp macro="" textlink="">
      <xdr:nvSpPr>
        <xdr:cNvPr id="227" name="n_2aveValue【橋りょう・トンネル】&#10;一人当たり有形固定資産（償却資産）額"/>
        <xdr:cNvSpPr txBox="1"/>
      </xdr:nvSpPr>
      <xdr:spPr>
        <a:xfrm>
          <a:off x="8450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139982</xdr:rowOff>
    </xdr:from>
    <xdr:ext cx="599010" cy="259045"/>
    <xdr:sp macro="" textlink="">
      <xdr:nvSpPr>
        <xdr:cNvPr id="228" name="n_3aveValue【橋りょう・トンネル】&#10;一人当たり有形固定資産（償却資産）額"/>
        <xdr:cNvSpPr txBox="1"/>
      </xdr:nvSpPr>
      <xdr:spPr>
        <a:xfrm>
          <a:off x="7561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83186</xdr:rowOff>
    </xdr:from>
    <xdr:ext cx="599010" cy="259045"/>
    <xdr:sp macro="" textlink="">
      <xdr:nvSpPr>
        <xdr:cNvPr id="229" name="n_1mainValue【橋りょう・トンネル】&#10;一人当たり有形固定資産（償却資産）額"/>
        <xdr:cNvSpPr txBox="1"/>
      </xdr:nvSpPr>
      <xdr:spPr>
        <a:xfrm>
          <a:off x="9327095" y="1088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86934</xdr:rowOff>
    </xdr:from>
    <xdr:ext cx="599010" cy="259045"/>
    <xdr:sp macro="" textlink="">
      <xdr:nvSpPr>
        <xdr:cNvPr id="230" name="n_2mainValue【橋りょう・トンネル】&#10;一人当たり有形固定資産（償却資産）額"/>
        <xdr:cNvSpPr txBox="1"/>
      </xdr:nvSpPr>
      <xdr:spPr>
        <a:xfrm>
          <a:off x="8450795" y="1088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144780</xdr:rowOff>
    </xdr:to>
    <xdr:cxnSp macro="">
      <xdr:nvCxnSpPr>
        <xdr:cNvPr id="255" name="直線コネクタ 254"/>
        <xdr:cNvCxnSpPr/>
      </xdr:nvCxnSpPr>
      <xdr:spPr>
        <a:xfrm flipV="1">
          <a:off x="4634865" y="134264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56"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57" name="直線コネクタ 256"/>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58"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59" name="直線コネクタ 258"/>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6366</xdr:rowOff>
    </xdr:from>
    <xdr:ext cx="405111" cy="259045"/>
    <xdr:sp macro="" textlink="">
      <xdr:nvSpPr>
        <xdr:cNvPr id="260" name="【公営住宅】&#10;有形固定資産減価償却率平均値テキスト"/>
        <xdr:cNvSpPr txBox="1"/>
      </xdr:nvSpPr>
      <xdr:spPr>
        <a:xfrm>
          <a:off x="4673600" y="13722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61" name="フローチャート: 判断 260"/>
        <xdr:cNvSpPr/>
      </xdr:nvSpPr>
      <xdr:spPr>
        <a:xfrm>
          <a:off x="4584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62" name="フローチャート: 判断 261"/>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156845</xdr:rowOff>
    </xdr:from>
    <xdr:to>
      <xdr:col>15</xdr:col>
      <xdr:colOff>101600</xdr:colOff>
      <xdr:row>81</xdr:row>
      <xdr:rowOff>86995</xdr:rowOff>
    </xdr:to>
    <xdr:sp macro="" textlink="">
      <xdr:nvSpPr>
        <xdr:cNvPr id="263" name="フローチャート: 判断 262"/>
        <xdr:cNvSpPr/>
      </xdr:nvSpPr>
      <xdr:spPr>
        <a:xfrm>
          <a:off x="2857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64" name="フローチャート: 判断 263"/>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70" name="楕円 269"/>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45738</xdr:rowOff>
    </xdr:from>
    <xdr:ext cx="405111" cy="259045"/>
    <xdr:sp macro="" textlink="">
      <xdr:nvSpPr>
        <xdr:cNvPr id="271" name="【公営住宅】&#10;有形固定資産減価償却率該当値テキスト"/>
        <xdr:cNvSpPr txBox="1"/>
      </xdr:nvSpPr>
      <xdr:spPr>
        <a:xfrm>
          <a:off x="4673600"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95886</xdr:rowOff>
    </xdr:from>
    <xdr:to>
      <xdr:col>20</xdr:col>
      <xdr:colOff>38100</xdr:colOff>
      <xdr:row>83</xdr:row>
      <xdr:rowOff>26036</xdr:rowOff>
    </xdr:to>
    <xdr:sp macro="" textlink="">
      <xdr:nvSpPr>
        <xdr:cNvPr id="272" name="楕円 271"/>
        <xdr:cNvSpPr/>
      </xdr:nvSpPr>
      <xdr:spPr>
        <a:xfrm>
          <a:off x="3746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82</xdr:row>
      <xdr:rowOff>146686</xdr:rowOff>
    </xdr:to>
    <xdr:cxnSp macro="">
      <xdr:nvCxnSpPr>
        <xdr:cNvPr id="273" name="直線コネクタ 272"/>
        <xdr:cNvCxnSpPr/>
      </xdr:nvCxnSpPr>
      <xdr:spPr>
        <a:xfrm flipV="1">
          <a:off x="3797300" y="1417701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133986</xdr:rowOff>
    </xdr:from>
    <xdr:to>
      <xdr:col>15</xdr:col>
      <xdr:colOff>101600</xdr:colOff>
      <xdr:row>83</xdr:row>
      <xdr:rowOff>64136</xdr:rowOff>
    </xdr:to>
    <xdr:sp macro="" textlink="">
      <xdr:nvSpPr>
        <xdr:cNvPr id="274" name="楕円 273"/>
        <xdr:cNvSpPr/>
      </xdr:nvSpPr>
      <xdr:spPr>
        <a:xfrm>
          <a:off x="2857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146686</xdr:rowOff>
    </xdr:from>
    <xdr:to>
      <xdr:col>19</xdr:col>
      <xdr:colOff>177800</xdr:colOff>
      <xdr:row>83</xdr:row>
      <xdr:rowOff>13336</xdr:rowOff>
    </xdr:to>
    <xdr:cxnSp macro="">
      <xdr:nvCxnSpPr>
        <xdr:cNvPr id="275" name="直線コネクタ 274"/>
        <xdr:cNvCxnSpPr/>
      </xdr:nvCxnSpPr>
      <xdr:spPr>
        <a:xfrm flipV="1">
          <a:off x="2908300" y="142055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74947</xdr:rowOff>
    </xdr:from>
    <xdr:ext cx="405111" cy="259045"/>
    <xdr:sp macro="" textlink="">
      <xdr:nvSpPr>
        <xdr:cNvPr id="276" name="n_1aveValue【公営住宅】&#10;有形固定資産減価償却率"/>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103522</xdr:rowOff>
    </xdr:from>
    <xdr:ext cx="405111" cy="259045"/>
    <xdr:sp macro="" textlink="">
      <xdr:nvSpPr>
        <xdr:cNvPr id="277" name="n_2aveValue【公営住宅】&#10;有形固定資産減価償却率"/>
        <xdr:cNvSpPr txBox="1"/>
      </xdr:nvSpPr>
      <xdr:spPr>
        <a:xfrm>
          <a:off x="2705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278" name="n_3aveValue【公営住宅】&#10;有形固定資産減価償却率"/>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17163</xdr:rowOff>
    </xdr:from>
    <xdr:ext cx="405111" cy="259045"/>
    <xdr:sp macro="" textlink="">
      <xdr:nvSpPr>
        <xdr:cNvPr id="279" name="n_1mainValue【公営住宅】&#10;有形固定資産減価償却率"/>
        <xdr:cNvSpPr txBox="1"/>
      </xdr:nvSpPr>
      <xdr:spPr>
        <a:xfrm>
          <a:off x="35820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55263</xdr:rowOff>
    </xdr:from>
    <xdr:ext cx="405111" cy="259045"/>
    <xdr:sp macro="" textlink="">
      <xdr:nvSpPr>
        <xdr:cNvPr id="280" name="n_2mainValue【公営住宅】&#10;有形固定資産減価償却率"/>
        <xdr:cNvSpPr txBox="1"/>
      </xdr:nvSpPr>
      <xdr:spPr>
        <a:xfrm>
          <a:off x="2705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1" name="直線コネクタ 29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2" name="テキスト ボックス 29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3" name="直線コネクタ 29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94" name="テキスト ボックス 29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5" name="直線コネクタ 29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96" name="テキスト ボックス 29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7" name="直線コネクタ 29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98" name="テキスト ボックス 29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163647</xdr:rowOff>
    </xdr:from>
    <xdr:to>
      <xdr:col>54</xdr:col>
      <xdr:colOff>189865</xdr:colOff>
      <xdr:row>86</xdr:row>
      <xdr:rowOff>31973</xdr:rowOff>
    </xdr:to>
    <xdr:cxnSp macro="">
      <xdr:nvCxnSpPr>
        <xdr:cNvPr id="302" name="直線コネクタ 301"/>
        <xdr:cNvCxnSpPr/>
      </xdr:nvCxnSpPr>
      <xdr:spPr>
        <a:xfrm flipV="1">
          <a:off x="10476865" y="13365297"/>
          <a:ext cx="0" cy="141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35800</xdr:rowOff>
    </xdr:from>
    <xdr:ext cx="469744" cy="259045"/>
    <xdr:sp macro="" textlink="">
      <xdr:nvSpPr>
        <xdr:cNvPr id="303" name="【公営住宅】&#10;一人当たり面積最小値テキスト"/>
        <xdr:cNvSpPr txBox="1"/>
      </xdr:nvSpPr>
      <xdr:spPr>
        <a:xfrm>
          <a:off x="10515600" y="1478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31973</xdr:rowOff>
    </xdr:from>
    <xdr:to>
      <xdr:col>55</xdr:col>
      <xdr:colOff>88900</xdr:colOff>
      <xdr:row>86</xdr:row>
      <xdr:rowOff>31973</xdr:rowOff>
    </xdr:to>
    <xdr:cxnSp macro="">
      <xdr:nvCxnSpPr>
        <xdr:cNvPr id="304" name="直線コネクタ 303"/>
        <xdr:cNvCxnSpPr/>
      </xdr:nvCxnSpPr>
      <xdr:spPr>
        <a:xfrm>
          <a:off x="10388600" y="1477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110324</xdr:rowOff>
    </xdr:from>
    <xdr:ext cx="534377" cy="259045"/>
    <xdr:sp macro="" textlink="">
      <xdr:nvSpPr>
        <xdr:cNvPr id="305" name="【公営住宅】&#10;一人当たり面積最大値テキスト"/>
        <xdr:cNvSpPr txBox="1"/>
      </xdr:nvSpPr>
      <xdr:spPr>
        <a:xfrm>
          <a:off x="10515600" y="131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163647</xdr:rowOff>
    </xdr:from>
    <xdr:to>
      <xdr:col>55</xdr:col>
      <xdr:colOff>88900</xdr:colOff>
      <xdr:row>77</xdr:row>
      <xdr:rowOff>163647</xdr:rowOff>
    </xdr:to>
    <xdr:cxnSp macro="">
      <xdr:nvCxnSpPr>
        <xdr:cNvPr id="306" name="直線コネクタ 305"/>
        <xdr:cNvCxnSpPr/>
      </xdr:nvCxnSpPr>
      <xdr:spPr>
        <a:xfrm>
          <a:off x="10388600" y="1336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115904</xdr:rowOff>
    </xdr:from>
    <xdr:ext cx="469744" cy="259045"/>
    <xdr:sp macro="" textlink="">
      <xdr:nvSpPr>
        <xdr:cNvPr id="307" name="【公営住宅】&#10;一人当たり面積平均値テキスト"/>
        <xdr:cNvSpPr txBox="1"/>
      </xdr:nvSpPr>
      <xdr:spPr>
        <a:xfrm>
          <a:off x="10515600" y="14517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93027</xdr:rowOff>
    </xdr:from>
    <xdr:to>
      <xdr:col>55</xdr:col>
      <xdr:colOff>50800</xdr:colOff>
      <xdr:row>86</xdr:row>
      <xdr:rowOff>23177</xdr:rowOff>
    </xdr:to>
    <xdr:sp macro="" textlink="">
      <xdr:nvSpPr>
        <xdr:cNvPr id="308" name="フローチャート: 判断 307"/>
        <xdr:cNvSpPr/>
      </xdr:nvSpPr>
      <xdr:spPr>
        <a:xfrm>
          <a:off x="10426700" y="1466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93897</xdr:rowOff>
    </xdr:from>
    <xdr:to>
      <xdr:col>50</xdr:col>
      <xdr:colOff>165100</xdr:colOff>
      <xdr:row>86</xdr:row>
      <xdr:rowOff>24047</xdr:rowOff>
    </xdr:to>
    <xdr:sp macro="" textlink="">
      <xdr:nvSpPr>
        <xdr:cNvPr id="309" name="フローチャート: 判断 308"/>
        <xdr:cNvSpPr/>
      </xdr:nvSpPr>
      <xdr:spPr>
        <a:xfrm>
          <a:off x="9588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94376</xdr:rowOff>
    </xdr:from>
    <xdr:to>
      <xdr:col>46</xdr:col>
      <xdr:colOff>38100</xdr:colOff>
      <xdr:row>86</xdr:row>
      <xdr:rowOff>24526</xdr:rowOff>
    </xdr:to>
    <xdr:sp macro="" textlink="">
      <xdr:nvSpPr>
        <xdr:cNvPr id="310" name="フローチャート: 判断 309"/>
        <xdr:cNvSpPr/>
      </xdr:nvSpPr>
      <xdr:spPr>
        <a:xfrm>
          <a:off x="8699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85781</xdr:rowOff>
    </xdr:from>
    <xdr:to>
      <xdr:col>41</xdr:col>
      <xdr:colOff>101600</xdr:colOff>
      <xdr:row>86</xdr:row>
      <xdr:rowOff>15931</xdr:rowOff>
    </xdr:to>
    <xdr:sp macro="" textlink="">
      <xdr:nvSpPr>
        <xdr:cNvPr id="311" name="フローチャート: 判断 310"/>
        <xdr:cNvSpPr/>
      </xdr:nvSpPr>
      <xdr:spPr>
        <a:xfrm>
          <a:off x="7810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151823</xdr:rowOff>
    </xdr:from>
    <xdr:to>
      <xdr:col>55</xdr:col>
      <xdr:colOff>50800</xdr:colOff>
      <xdr:row>86</xdr:row>
      <xdr:rowOff>81973</xdr:rowOff>
    </xdr:to>
    <xdr:sp macro="" textlink="">
      <xdr:nvSpPr>
        <xdr:cNvPr id="317" name="楕円 316"/>
        <xdr:cNvSpPr/>
      </xdr:nvSpPr>
      <xdr:spPr>
        <a:xfrm>
          <a:off x="10426700" y="14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71454</xdr:rowOff>
    </xdr:from>
    <xdr:ext cx="469744" cy="259045"/>
    <xdr:sp macro="" textlink="">
      <xdr:nvSpPr>
        <xdr:cNvPr id="318" name="【公営住宅】&#10;一人当たり面積該当値テキスト"/>
        <xdr:cNvSpPr txBox="1"/>
      </xdr:nvSpPr>
      <xdr:spPr>
        <a:xfrm>
          <a:off x="10515600" y="1464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151870</xdr:rowOff>
    </xdr:from>
    <xdr:to>
      <xdr:col>50</xdr:col>
      <xdr:colOff>165100</xdr:colOff>
      <xdr:row>86</xdr:row>
      <xdr:rowOff>82020</xdr:rowOff>
    </xdr:to>
    <xdr:sp macro="" textlink="">
      <xdr:nvSpPr>
        <xdr:cNvPr id="319" name="楕円 318"/>
        <xdr:cNvSpPr/>
      </xdr:nvSpPr>
      <xdr:spPr>
        <a:xfrm>
          <a:off x="9588500" y="147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31173</xdr:rowOff>
    </xdr:from>
    <xdr:to>
      <xdr:col>55</xdr:col>
      <xdr:colOff>0</xdr:colOff>
      <xdr:row>86</xdr:row>
      <xdr:rowOff>31220</xdr:rowOff>
    </xdr:to>
    <xdr:cxnSp macro="">
      <xdr:nvCxnSpPr>
        <xdr:cNvPr id="320" name="直線コネクタ 319"/>
        <xdr:cNvCxnSpPr/>
      </xdr:nvCxnSpPr>
      <xdr:spPr>
        <a:xfrm flipV="1">
          <a:off x="9639300" y="14775873"/>
          <a:ext cx="8382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151457</xdr:rowOff>
    </xdr:from>
    <xdr:to>
      <xdr:col>46</xdr:col>
      <xdr:colOff>38100</xdr:colOff>
      <xdr:row>86</xdr:row>
      <xdr:rowOff>81607</xdr:rowOff>
    </xdr:to>
    <xdr:sp macro="" textlink="">
      <xdr:nvSpPr>
        <xdr:cNvPr id="321" name="楕円 320"/>
        <xdr:cNvSpPr/>
      </xdr:nvSpPr>
      <xdr:spPr>
        <a:xfrm>
          <a:off x="8699500" y="1472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30807</xdr:rowOff>
    </xdr:from>
    <xdr:to>
      <xdr:col>50</xdr:col>
      <xdr:colOff>114300</xdr:colOff>
      <xdr:row>86</xdr:row>
      <xdr:rowOff>31220</xdr:rowOff>
    </xdr:to>
    <xdr:cxnSp macro="">
      <xdr:nvCxnSpPr>
        <xdr:cNvPr id="322" name="直線コネクタ 321"/>
        <xdr:cNvCxnSpPr/>
      </xdr:nvCxnSpPr>
      <xdr:spPr>
        <a:xfrm>
          <a:off x="8750300" y="14775507"/>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40574</xdr:rowOff>
    </xdr:from>
    <xdr:ext cx="469744" cy="259045"/>
    <xdr:sp macro="" textlink="">
      <xdr:nvSpPr>
        <xdr:cNvPr id="323" name="n_1aveValue【公営住宅】&#10;一人当たり面積"/>
        <xdr:cNvSpPr txBox="1"/>
      </xdr:nvSpPr>
      <xdr:spPr>
        <a:xfrm>
          <a:off x="93917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41053</xdr:rowOff>
    </xdr:from>
    <xdr:ext cx="469744" cy="259045"/>
    <xdr:sp macro="" textlink="">
      <xdr:nvSpPr>
        <xdr:cNvPr id="324" name="n_2aveValue【公営住宅】&#10;一人当たり面積"/>
        <xdr:cNvSpPr txBox="1"/>
      </xdr:nvSpPr>
      <xdr:spPr>
        <a:xfrm>
          <a:off x="8515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32458</xdr:rowOff>
    </xdr:from>
    <xdr:ext cx="469744" cy="259045"/>
    <xdr:sp macro="" textlink="">
      <xdr:nvSpPr>
        <xdr:cNvPr id="325" name="n_3aveValue【公営住宅】&#10;一人当たり面積"/>
        <xdr:cNvSpPr txBox="1"/>
      </xdr:nvSpPr>
      <xdr:spPr>
        <a:xfrm>
          <a:off x="7626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73147</xdr:rowOff>
    </xdr:from>
    <xdr:ext cx="469744" cy="259045"/>
    <xdr:sp macro="" textlink="">
      <xdr:nvSpPr>
        <xdr:cNvPr id="326" name="n_1mainValue【公営住宅】&#10;一人当たり面積"/>
        <xdr:cNvSpPr txBox="1"/>
      </xdr:nvSpPr>
      <xdr:spPr>
        <a:xfrm>
          <a:off x="9391727" y="148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72734</xdr:rowOff>
    </xdr:from>
    <xdr:ext cx="469744" cy="259045"/>
    <xdr:sp macro="" textlink="">
      <xdr:nvSpPr>
        <xdr:cNvPr id="327" name="n_2mainValue【公営住宅】&#10;一人当たり面積"/>
        <xdr:cNvSpPr txBox="1"/>
      </xdr:nvSpPr>
      <xdr:spPr>
        <a:xfrm>
          <a:off x="8515427" y="1481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161925</xdr:rowOff>
    </xdr:from>
    <xdr:to>
      <xdr:col>85</xdr:col>
      <xdr:colOff>126364</xdr:colOff>
      <xdr:row>41</xdr:row>
      <xdr:rowOff>154305</xdr:rowOff>
    </xdr:to>
    <xdr:cxnSp macro="">
      <xdr:nvCxnSpPr>
        <xdr:cNvPr id="368" name="直線コネクタ 367"/>
        <xdr:cNvCxnSpPr/>
      </xdr:nvCxnSpPr>
      <xdr:spPr>
        <a:xfrm flipV="1">
          <a:off x="16318864" y="5819775"/>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369" name="【認定こども園・幼稚園・保育所】&#10;有形固定資産減価償却率最小値テキスト"/>
        <xdr:cNvSpPr txBox="1"/>
      </xdr:nvSpPr>
      <xdr:spPr>
        <a:xfrm>
          <a:off x="16357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154305</xdr:rowOff>
    </xdr:from>
    <xdr:to>
      <xdr:col>86</xdr:col>
      <xdr:colOff>25400</xdr:colOff>
      <xdr:row>41</xdr:row>
      <xdr:rowOff>154305</xdr:rowOff>
    </xdr:to>
    <xdr:cxnSp macro="">
      <xdr:nvCxnSpPr>
        <xdr:cNvPr id="370" name="直線コネクタ 369"/>
        <xdr:cNvCxnSpPr/>
      </xdr:nvCxnSpPr>
      <xdr:spPr>
        <a:xfrm>
          <a:off x="16230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108602</xdr:rowOff>
    </xdr:from>
    <xdr:ext cx="405111" cy="259045"/>
    <xdr:sp macro="" textlink="">
      <xdr:nvSpPr>
        <xdr:cNvPr id="371" name="【認定こども園・幼稚園・保育所】&#10;有形固定資産減価償却率最大値テキスト"/>
        <xdr:cNvSpPr txBox="1"/>
      </xdr:nvSpPr>
      <xdr:spPr>
        <a:xfrm>
          <a:off x="16357600"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161925</xdr:rowOff>
    </xdr:from>
    <xdr:to>
      <xdr:col>86</xdr:col>
      <xdr:colOff>25400</xdr:colOff>
      <xdr:row>33</xdr:row>
      <xdr:rowOff>161925</xdr:rowOff>
    </xdr:to>
    <xdr:cxnSp macro="">
      <xdr:nvCxnSpPr>
        <xdr:cNvPr id="372" name="直線コネクタ 371"/>
        <xdr:cNvCxnSpPr/>
      </xdr:nvCxnSpPr>
      <xdr:spPr>
        <a:xfrm>
          <a:off x="16230600" y="581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67327</xdr:rowOff>
    </xdr:from>
    <xdr:ext cx="405111" cy="259045"/>
    <xdr:sp macro="" textlink="">
      <xdr:nvSpPr>
        <xdr:cNvPr id="373" name="【認定こども園・幼稚園・保育所】&#10;有形固定資産減価償却率平均値テキスト"/>
        <xdr:cNvSpPr txBox="1"/>
      </xdr:nvSpPr>
      <xdr:spPr>
        <a:xfrm>
          <a:off x="16357600" y="641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374" name="フローチャート: 判断 373"/>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75" name="フローチャート: 判断 374"/>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376" name="フローチャート: 判断 375"/>
        <xdr:cNvSpPr/>
      </xdr:nvSpPr>
      <xdr:spPr>
        <a:xfrm>
          <a:off x="14541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137795</xdr:rowOff>
    </xdr:from>
    <xdr:to>
      <xdr:col>72</xdr:col>
      <xdr:colOff>38100</xdr:colOff>
      <xdr:row>39</xdr:row>
      <xdr:rowOff>67945</xdr:rowOff>
    </xdr:to>
    <xdr:sp macro="" textlink="">
      <xdr:nvSpPr>
        <xdr:cNvPr id="377" name="フローチャート: 判断 376"/>
        <xdr:cNvSpPr/>
      </xdr:nvSpPr>
      <xdr:spPr>
        <a:xfrm>
          <a:off x="13652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111125</xdr:rowOff>
    </xdr:from>
    <xdr:to>
      <xdr:col>85</xdr:col>
      <xdr:colOff>177800</xdr:colOff>
      <xdr:row>40</xdr:row>
      <xdr:rowOff>41275</xdr:rowOff>
    </xdr:to>
    <xdr:sp macro="" textlink="">
      <xdr:nvSpPr>
        <xdr:cNvPr id="383" name="楕円 382"/>
        <xdr:cNvSpPr/>
      </xdr:nvSpPr>
      <xdr:spPr>
        <a:xfrm>
          <a:off x="162687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89552</xdr:rowOff>
    </xdr:from>
    <xdr:ext cx="405111" cy="259045"/>
    <xdr:sp macro="" textlink="">
      <xdr:nvSpPr>
        <xdr:cNvPr id="384" name="【認定こども園・幼稚園・保育所】&#10;有形固定資産減価償却率該当値テキスト"/>
        <xdr:cNvSpPr txBox="1"/>
      </xdr:nvSpPr>
      <xdr:spPr>
        <a:xfrm>
          <a:off x="16357600"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158750</xdr:rowOff>
    </xdr:from>
    <xdr:to>
      <xdr:col>81</xdr:col>
      <xdr:colOff>101600</xdr:colOff>
      <xdr:row>40</xdr:row>
      <xdr:rowOff>88900</xdr:rowOff>
    </xdr:to>
    <xdr:sp macro="" textlink="">
      <xdr:nvSpPr>
        <xdr:cNvPr id="385" name="楕円 384"/>
        <xdr:cNvSpPr/>
      </xdr:nvSpPr>
      <xdr:spPr>
        <a:xfrm>
          <a:off x="1543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161925</xdr:rowOff>
    </xdr:from>
    <xdr:to>
      <xdr:col>85</xdr:col>
      <xdr:colOff>127000</xdr:colOff>
      <xdr:row>40</xdr:row>
      <xdr:rowOff>38100</xdr:rowOff>
    </xdr:to>
    <xdr:cxnSp macro="">
      <xdr:nvCxnSpPr>
        <xdr:cNvPr id="386" name="直線コネクタ 385"/>
        <xdr:cNvCxnSpPr/>
      </xdr:nvCxnSpPr>
      <xdr:spPr>
        <a:xfrm flipV="1">
          <a:off x="15481300" y="68484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50165</xdr:rowOff>
    </xdr:from>
    <xdr:to>
      <xdr:col>76</xdr:col>
      <xdr:colOff>165100</xdr:colOff>
      <xdr:row>40</xdr:row>
      <xdr:rowOff>151765</xdr:rowOff>
    </xdr:to>
    <xdr:sp macro="" textlink="">
      <xdr:nvSpPr>
        <xdr:cNvPr id="387" name="楕円 386"/>
        <xdr:cNvSpPr/>
      </xdr:nvSpPr>
      <xdr:spPr>
        <a:xfrm>
          <a:off x="14541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38100</xdr:rowOff>
    </xdr:from>
    <xdr:to>
      <xdr:col>81</xdr:col>
      <xdr:colOff>50800</xdr:colOff>
      <xdr:row>40</xdr:row>
      <xdr:rowOff>100965</xdr:rowOff>
    </xdr:to>
    <xdr:cxnSp macro="">
      <xdr:nvCxnSpPr>
        <xdr:cNvPr id="388" name="直線コネクタ 387"/>
        <xdr:cNvCxnSpPr/>
      </xdr:nvCxnSpPr>
      <xdr:spPr>
        <a:xfrm flipV="1">
          <a:off x="14592300" y="689610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145432</xdr:rowOff>
    </xdr:from>
    <xdr:ext cx="405111" cy="259045"/>
    <xdr:sp macro="" textlink="">
      <xdr:nvSpPr>
        <xdr:cNvPr id="389" name="n_1aveValue【認定こども園・幼稚園・保育所】&#10;有形固定資産減価償却率"/>
        <xdr:cNvSpPr txBox="1"/>
      </xdr:nvSpPr>
      <xdr:spPr>
        <a:xfrm>
          <a:off x="152660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25417</xdr:rowOff>
    </xdr:from>
    <xdr:ext cx="405111" cy="259045"/>
    <xdr:sp macro="" textlink="">
      <xdr:nvSpPr>
        <xdr:cNvPr id="390" name="n_2aveValue【認定こども園・幼稚園・保育所】&#10;有形固定資産減価償却率"/>
        <xdr:cNvSpPr txBox="1"/>
      </xdr:nvSpPr>
      <xdr:spPr>
        <a:xfrm>
          <a:off x="143897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84472</xdr:rowOff>
    </xdr:from>
    <xdr:ext cx="405111" cy="259045"/>
    <xdr:sp macro="" textlink="">
      <xdr:nvSpPr>
        <xdr:cNvPr id="391" name="n_3aveValue【認定こども園・幼稚園・保育所】&#10;有形固定資産減価償却率"/>
        <xdr:cNvSpPr txBox="1"/>
      </xdr:nvSpPr>
      <xdr:spPr>
        <a:xfrm>
          <a:off x="13500744"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80027</xdr:rowOff>
    </xdr:from>
    <xdr:ext cx="405111" cy="259045"/>
    <xdr:sp macro="" textlink="">
      <xdr:nvSpPr>
        <xdr:cNvPr id="392" name="n_1mainValue【認定こども園・幼稚園・保育所】&#10;有形固定資産減価償却率"/>
        <xdr:cNvSpPr txBox="1"/>
      </xdr:nvSpPr>
      <xdr:spPr>
        <a:xfrm>
          <a:off x="152660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142892</xdr:rowOff>
    </xdr:from>
    <xdr:ext cx="405111" cy="259045"/>
    <xdr:sp macro="" textlink="">
      <xdr:nvSpPr>
        <xdr:cNvPr id="393" name="n_2mainValue【認定こども園・幼稚園・保育所】&#10;有形固定資産減価償却率"/>
        <xdr:cNvSpPr txBox="1"/>
      </xdr:nvSpPr>
      <xdr:spPr>
        <a:xfrm>
          <a:off x="143897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4" name="直線コネクタ 40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5" name="テキスト ボックス 40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6" name="直線コネクタ 40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7" name="テキスト ボックス 40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8" name="直線コネクタ 40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9" name="テキスト ボックス 40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0" name="直線コネクタ 40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1" name="テキスト ボックス 41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2" name="直線コネクタ 41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3" name="テキスト ボックス 41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4" name="直線コネクタ 41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5" name="テキスト ボックス 41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40277</xdr:rowOff>
    </xdr:to>
    <xdr:cxnSp macro="">
      <xdr:nvCxnSpPr>
        <xdr:cNvPr id="419" name="直線コネクタ 418"/>
        <xdr:cNvCxnSpPr/>
      </xdr:nvCxnSpPr>
      <xdr:spPr>
        <a:xfrm flipV="1">
          <a:off x="22160864" y="572262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20"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21" name="直線コネクタ 420"/>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22"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23" name="直線コネクタ 422"/>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424" name="【認定こども園・幼稚園・保育所】&#10;一人当たり面積平均値テキスト"/>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25" name="フローチャート: 判断 424"/>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43362</xdr:rowOff>
    </xdr:from>
    <xdr:to>
      <xdr:col>112</xdr:col>
      <xdr:colOff>38100</xdr:colOff>
      <xdr:row>39</xdr:row>
      <xdr:rowOff>144962</xdr:rowOff>
    </xdr:to>
    <xdr:sp macro="" textlink="">
      <xdr:nvSpPr>
        <xdr:cNvPr id="426" name="フローチャート: 判断 425"/>
        <xdr:cNvSpPr/>
      </xdr:nvSpPr>
      <xdr:spPr>
        <a:xfrm>
          <a:off x="21272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69487</xdr:rowOff>
    </xdr:from>
    <xdr:to>
      <xdr:col>107</xdr:col>
      <xdr:colOff>101600</xdr:colOff>
      <xdr:row>39</xdr:row>
      <xdr:rowOff>171087</xdr:rowOff>
    </xdr:to>
    <xdr:sp macro="" textlink="">
      <xdr:nvSpPr>
        <xdr:cNvPr id="427" name="フローチャート: 判断 426"/>
        <xdr:cNvSpPr/>
      </xdr:nvSpPr>
      <xdr:spPr>
        <a:xfrm>
          <a:off x="20383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102144</xdr:rowOff>
    </xdr:from>
    <xdr:to>
      <xdr:col>102</xdr:col>
      <xdr:colOff>165100</xdr:colOff>
      <xdr:row>34</xdr:row>
      <xdr:rowOff>32294</xdr:rowOff>
    </xdr:to>
    <xdr:sp macro="" textlink="">
      <xdr:nvSpPr>
        <xdr:cNvPr id="428" name="フローチャート: 判断 427"/>
        <xdr:cNvSpPr/>
      </xdr:nvSpPr>
      <xdr:spPr>
        <a:xfrm>
          <a:off x="19494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111942</xdr:rowOff>
    </xdr:from>
    <xdr:to>
      <xdr:col>116</xdr:col>
      <xdr:colOff>114300</xdr:colOff>
      <xdr:row>38</xdr:row>
      <xdr:rowOff>42092</xdr:rowOff>
    </xdr:to>
    <xdr:sp macro="" textlink="">
      <xdr:nvSpPr>
        <xdr:cNvPr id="434" name="楕円 433"/>
        <xdr:cNvSpPr/>
      </xdr:nvSpPr>
      <xdr:spPr>
        <a:xfrm>
          <a:off x="221107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134819</xdr:rowOff>
    </xdr:from>
    <xdr:ext cx="469744" cy="259045"/>
    <xdr:sp macro="" textlink="">
      <xdr:nvSpPr>
        <xdr:cNvPr id="435" name="【認定こども園・幼稚園・保育所】&#10;一人当たり面積該当値テキスト"/>
        <xdr:cNvSpPr txBox="1"/>
      </xdr:nvSpPr>
      <xdr:spPr>
        <a:xfrm>
          <a:off x="22199600" y="630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118473</xdr:rowOff>
    </xdr:from>
    <xdr:to>
      <xdr:col>112</xdr:col>
      <xdr:colOff>38100</xdr:colOff>
      <xdr:row>38</xdr:row>
      <xdr:rowOff>48623</xdr:rowOff>
    </xdr:to>
    <xdr:sp macro="" textlink="">
      <xdr:nvSpPr>
        <xdr:cNvPr id="436" name="楕円 435"/>
        <xdr:cNvSpPr/>
      </xdr:nvSpPr>
      <xdr:spPr>
        <a:xfrm>
          <a:off x="21272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162741</xdr:rowOff>
    </xdr:from>
    <xdr:to>
      <xdr:col>116</xdr:col>
      <xdr:colOff>63500</xdr:colOff>
      <xdr:row>37</xdr:row>
      <xdr:rowOff>169273</xdr:rowOff>
    </xdr:to>
    <xdr:cxnSp macro="">
      <xdr:nvCxnSpPr>
        <xdr:cNvPr id="437" name="直線コネクタ 436"/>
        <xdr:cNvCxnSpPr/>
      </xdr:nvCxnSpPr>
      <xdr:spPr>
        <a:xfrm flipV="1">
          <a:off x="21323300" y="650639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121739</xdr:rowOff>
    </xdr:from>
    <xdr:to>
      <xdr:col>107</xdr:col>
      <xdr:colOff>101600</xdr:colOff>
      <xdr:row>38</xdr:row>
      <xdr:rowOff>51888</xdr:rowOff>
    </xdr:to>
    <xdr:sp macro="" textlink="">
      <xdr:nvSpPr>
        <xdr:cNvPr id="438" name="楕円 437"/>
        <xdr:cNvSpPr/>
      </xdr:nvSpPr>
      <xdr:spPr>
        <a:xfrm>
          <a:off x="20383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169273</xdr:rowOff>
    </xdr:from>
    <xdr:to>
      <xdr:col>111</xdr:col>
      <xdr:colOff>177800</xdr:colOff>
      <xdr:row>38</xdr:row>
      <xdr:rowOff>1088</xdr:rowOff>
    </xdr:to>
    <xdr:cxnSp macro="">
      <xdr:nvCxnSpPr>
        <xdr:cNvPr id="439" name="直線コネクタ 438"/>
        <xdr:cNvCxnSpPr/>
      </xdr:nvCxnSpPr>
      <xdr:spPr>
        <a:xfrm flipV="1">
          <a:off x="20434300" y="65129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136089</xdr:rowOff>
    </xdr:from>
    <xdr:ext cx="469744" cy="259045"/>
    <xdr:sp macro="" textlink="">
      <xdr:nvSpPr>
        <xdr:cNvPr id="440" name="n_1aveValue【認定こども園・幼稚園・保育所】&#10;一人当たり面積"/>
        <xdr:cNvSpPr txBox="1"/>
      </xdr:nvSpPr>
      <xdr:spPr>
        <a:xfrm>
          <a:off x="210757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162214</xdr:rowOff>
    </xdr:from>
    <xdr:ext cx="469744" cy="259045"/>
    <xdr:sp macro="" textlink="">
      <xdr:nvSpPr>
        <xdr:cNvPr id="441" name="n_2aveValue【認定こども園・幼稚園・保育所】&#10;一人当たり面積"/>
        <xdr:cNvSpPr txBox="1"/>
      </xdr:nvSpPr>
      <xdr:spPr>
        <a:xfrm>
          <a:off x="20199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48821</xdr:rowOff>
    </xdr:from>
    <xdr:ext cx="469744" cy="259045"/>
    <xdr:sp macro="" textlink="">
      <xdr:nvSpPr>
        <xdr:cNvPr id="442" name="n_3aveValue【認定こども園・幼稚園・保育所】&#10;一人当たり面積"/>
        <xdr:cNvSpPr txBox="1"/>
      </xdr:nvSpPr>
      <xdr:spPr>
        <a:xfrm>
          <a:off x="19310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65150</xdr:rowOff>
    </xdr:from>
    <xdr:ext cx="469744" cy="259045"/>
    <xdr:sp macro="" textlink="">
      <xdr:nvSpPr>
        <xdr:cNvPr id="443" name="n_1mainValue【認定こども園・幼稚園・保育所】&#10;一人当たり面積"/>
        <xdr:cNvSpPr txBox="1"/>
      </xdr:nvSpPr>
      <xdr:spPr>
        <a:xfrm>
          <a:off x="21075727" y="623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68416</xdr:rowOff>
    </xdr:from>
    <xdr:ext cx="469744" cy="259045"/>
    <xdr:sp macro="" textlink="">
      <xdr:nvSpPr>
        <xdr:cNvPr id="444" name="n_2mainValue【認定こども園・幼稚園・保育所】&#10;一人当たり面積"/>
        <xdr:cNvSpPr txBox="1"/>
      </xdr:nvSpPr>
      <xdr:spPr>
        <a:xfrm>
          <a:off x="20199427" y="624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5" name="テキスト ボックス 4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6" name="直線コネクタ 45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7" name="テキスト ボックス 45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8" name="直線コネクタ 45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9" name="テキスト ボックス 45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0" name="直線コネクタ 45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1" name="テキスト ボックス 46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2" name="直線コネクタ 46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3" name="テキスト ボックス 46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4" name="直線コネクタ 46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5" name="テキスト ボックス 46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6" name="直線コネクタ 46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7" name="テキスト ボックス 46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9" name="テキスト ボックス 46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112667</xdr:rowOff>
    </xdr:to>
    <xdr:cxnSp macro="">
      <xdr:nvCxnSpPr>
        <xdr:cNvPr id="471" name="直線コネクタ 470"/>
        <xdr:cNvCxnSpPr/>
      </xdr:nvCxnSpPr>
      <xdr:spPr>
        <a:xfrm flipV="1">
          <a:off x="16318864" y="952935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472"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473" name="直線コネクタ 472"/>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474"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475" name="直線コネクタ 474"/>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58255</xdr:rowOff>
    </xdr:from>
    <xdr:ext cx="405111" cy="259045"/>
    <xdr:sp macro="" textlink="">
      <xdr:nvSpPr>
        <xdr:cNvPr id="476" name="【学校施設】&#10;有形固定資産減価償却率平均値テキスト"/>
        <xdr:cNvSpPr txBox="1"/>
      </xdr:nvSpPr>
      <xdr:spPr>
        <a:xfrm>
          <a:off x="16357600" y="1000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477" name="フローチャート: 判断 476"/>
        <xdr:cNvSpPr/>
      </xdr:nvSpPr>
      <xdr:spPr>
        <a:xfrm>
          <a:off x="162687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66766</xdr:rowOff>
    </xdr:from>
    <xdr:to>
      <xdr:col>81</xdr:col>
      <xdr:colOff>101600</xdr:colOff>
      <xdr:row>58</xdr:row>
      <xdr:rowOff>168366</xdr:rowOff>
    </xdr:to>
    <xdr:sp macro="" textlink="">
      <xdr:nvSpPr>
        <xdr:cNvPr id="478" name="フローチャート: 判断 477"/>
        <xdr:cNvSpPr/>
      </xdr:nvSpPr>
      <xdr:spPr>
        <a:xfrm>
          <a:off x="15430500" y="1001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479" name="フローチャート: 判断 478"/>
        <xdr:cNvSpPr/>
      </xdr:nvSpPr>
      <xdr:spPr>
        <a:xfrm>
          <a:off x="14541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56969</xdr:rowOff>
    </xdr:from>
    <xdr:to>
      <xdr:col>72</xdr:col>
      <xdr:colOff>38100</xdr:colOff>
      <xdr:row>58</xdr:row>
      <xdr:rowOff>158569</xdr:rowOff>
    </xdr:to>
    <xdr:sp macro="" textlink="">
      <xdr:nvSpPr>
        <xdr:cNvPr id="480" name="フローチャート: 判断 479"/>
        <xdr:cNvSpPr/>
      </xdr:nvSpPr>
      <xdr:spPr>
        <a:xfrm>
          <a:off x="13652500" y="1000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1" name="テキスト ボックス 4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2" name="テキスト ボックス 4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3" name="テキスト ボックス 4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4" name="テキスト ボックス 4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5" name="テキスト ボックス 4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130447</xdr:rowOff>
    </xdr:from>
    <xdr:to>
      <xdr:col>85</xdr:col>
      <xdr:colOff>177800</xdr:colOff>
      <xdr:row>56</xdr:row>
      <xdr:rowOff>60597</xdr:rowOff>
    </xdr:to>
    <xdr:sp macro="" textlink="">
      <xdr:nvSpPr>
        <xdr:cNvPr id="486" name="楕円 485"/>
        <xdr:cNvSpPr/>
      </xdr:nvSpPr>
      <xdr:spPr>
        <a:xfrm>
          <a:off x="16268700" y="95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45374</xdr:rowOff>
    </xdr:from>
    <xdr:ext cx="405111" cy="259045"/>
    <xdr:sp macro="" textlink="">
      <xdr:nvSpPr>
        <xdr:cNvPr id="487" name="【学校施設】&#10;有形固定資産減価償却率該当値テキスト"/>
        <xdr:cNvSpPr txBox="1"/>
      </xdr:nvSpPr>
      <xdr:spPr>
        <a:xfrm>
          <a:off x="16357600" y="9475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163104</xdr:rowOff>
    </xdr:from>
    <xdr:to>
      <xdr:col>81</xdr:col>
      <xdr:colOff>101600</xdr:colOff>
      <xdr:row>56</xdr:row>
      <xdr:rowOff>93254</xdr:rowOff>
    </xdr:to>
    <xdr:sp macro="" textlink="">
      <xdr:nvSpPr>
        <xdr:cNvPr id="488" name="楕円 487"/>
        <xdr:cNvSpPr/>
      </xdr:nvSpPr>
      <xdr:spPr>
        <a:xfrm>
          <a:off x="15430500" y="95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9797</xdr:rowOff>
    </xdr:from>
    <xdr:to>
      <xdr:col>85</xdr:col>
      <xdr:colOff>127000</xdr:colOff>
      <xdr:row>56</xdr:row>
      <xdr:rowOff>42454</xdr:rowOff>
    </xdr:to>
    <xdr:cxnSp macro="">
      <xdr:nvCxnSpPr>
        <xdr:cNvPr id="489" name="直線コネクタ 488"/>
        <xdr:cNvCxnSpPr/>
      </xdr:nvCxnSpPr>
      <xdr:spPr>
        <a:xfrm flipV="1">
          <a:off x="15481300" y="961099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47172</xdr:rowOff>
    </xdr:from>
    <xdr:to>
      <xdr:col>76</xdr:col>
      <xdr:colOff>165100</xdr:colOff>
      <xdr:row>56</xdr:row>
      <xdr:rowOff>148772</xdr:rowOff>
    </xdr:to>
    <xdr:sp macro="" textlink="">
      <xdr:nvSpPr>
        <xdr:cNvPr id="490" name="楕円 489"/>
        <xdr:cNvSpPr/>
      </xdr:nvSpPr>
      <xdr:spPr>
        <a:xfrm>
          <a:off x="145415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42454</xdr:rowOff>
    </xdr:from>
    <xdr:to>
      <xdr:col>81</xdr:col>
      <xdr:colOff>50800</xdr:colOff>
      <xdr:row>56</xdr:row>
      <xdr:rowOff>97972</xdr:rowOff>
    </xdr:to>
    <xdr:cxnSp macro="">
      <xdr:nvCxnSpPr>
        <xdr:cNvPr id="491" name="直線コネクタ 490"/>
        <xdr:cNvCxnSpPr/>
      </xdr:nvCxnSpPr>
      <xdr:spPr>
        <a:xfrm flipV="1">
          <a:off x="14592300" y="964365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159493</xdr:rowOff>
    </xdr:from>
    <xdr:ext cx="405111" cy="259045"/>
    <xdr:sp macro="" textlink="">
      <xdr:nvSpPr>
        <xdr:cNvPr id="492" name="n_1aveValue【学校施設】&#10;有形固定資産減価償却率"/>
        <xdr:cNvSpPr txBox="1"/>
      </xdr:nvSpPr>
      <xdr:spPr>
        <a:xfrm>
          <a:off x="15266044" y="1010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53357</xdr:rowOff>
    </xdr:from>
    <xdr:ext cx="405111" cy="259045"/>
    <xdr:sp macro="" textlink="">
      <xdr:nvSpPr>
        <xdr:cNvPr id="493" name="n_2aveValue【学校施設】&#10;有形固定資産減価償却率"/>
        <xdr:cNvSpPr txBox="1"/>
      </xdr:nvSpPr>
      <xdr:spPr>
        <a:xfrm>
          <a:off x="14389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494" name="n_3aveValue【学校施設】&#10;有形固定資産減価償却率"/>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109781</xdr:rowOff>
    </xdr:from>
    <xdr:ext cx="405111" cy="259045"/>
    <xdr:sp macro="" textlink="">
      <xdr:nvSpPr>
        <xdr:cNvPr id="495" name="n_1mainValue【学校施設】&#10;有形固定資産減価償却率"/>
        <xdr:cNvSpPr txBox="1"/>
      </xdr:nvSpPr>
      <xdr:spPr>
        <a:xfrm>
          <a:off x="15266044" y="936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165299</xdr:rowOff>
    </xdr:from>
    <xdr:ext cx="405111" cy="259045"/>
    <xdr:sp macro="" textlink="">
      <xdr:nvSpPr>
        <xdr:cNvPr id="496" name="n_2mainValue【学校施設】&#10;有形固定資産減価償却率"/>
        <xdr:cNvSpPr txBox="1"/>
      </xdr:nvSpPr>
      <xdr:spPr>
        <a:xfrm>
          <a:off x="14389744" y="942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5" name="テキスト ボックス 5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6" name="直線コネクタ 5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7" name="テキスト ボックス 5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8" name="直線コネクタ 50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9" name="テキスト ボックス 50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0" name="直線コネクタ 50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11" name="テキスト ボックス 51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2" name="直線コネクタ 51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3" name="テキスト ボックス 51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4" name="直線コネクタ 51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5" name="テキスト ボックス 51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6" name="直線コネクタ 51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7" name="テキスト ボックス 51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8" name="直線コネクタ 51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9" name="テキスト ボックス 51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37882</xdr:rowOff>
    </xdr:from>
    <xdr:to>
      <xdr:col>116</xdr:col>
      <xdr:colOff>62864</xdr:colOff>
      <xdr:row>63</xdr:row>
      <xdr:rowOff>115933</xdr:rowOff>
    </xdr:to>
    <xdr:cxnSp macro="">
      <xdr:nvCxnSpPr>
        <xdr:cNvPr id="523" name="直線コネクタ 522"/>
        <xdr:cNvCxnSpPr/>
      </xdr:nvCxnSpPr>
      <xdr:spPr>
        <a:xfrm flipV="1">
          <a:off x="22160864" y="9639082"/>
          <a:ext cx="0" cy="127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119760</xdr:rowOff>
    </xdr:from>
    <xdr:ext cx="469744" cy="259045"/>
    <xdr:sp macro="" textlink="">
      <xdr:nvSpPr>
        <xdr:cNvPr id="524" name="【学校施設】&#10;一人当たり面積最小値テキスト"/>
        <xdr:cNvSpPr txBox="1"/>
      </xdr:nvSpPr>
      <xdr:spPr>
        <a:xfrm>
          <a:off x="22199600"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115933</xdr:rowOff>
    </xdr:from>
    <xdr:to>
      <xdr:col>116</xdr:col>
      <xdr:colOff>152400</xdr:colOff>
      <xdr:row>63</xdr:row>
      <xdr:rowOff>115933</xdr:rowOff>
    </xdr:to>
    <xdr:cxnSp macro="">
      <xdr:nvCxnSpPr>
        <xdr:cNvPr id="525" name="直線コネクタ 524"/>
        <xdr:cNvCxnSpPr/>
      </xdr:nvCxnSpPr>
      <xdr:spPr>
        <a:xfrm>
          <a:off x="22072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156009</xdr:rowOff>
    </xdr:from>
    <xdr:ext cx="469744" cy="259045"/>
    <xdr:sp macro="" textlink="">
      <xdr:nvSpPr>
        <xdr:cNvPr id="526" name="【学校施設】&#10;一人当たり面積最大値テキスト"/>
        <xdr:cNvSpPr txBox="1"/>
      </xdr:nvSpPr>
      <xdr:spPr>
        <a:xfrm>
          <a:off x="22199600" y="94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37882</xdr:rowOff>
    </xdr:from>
    <xdr:to>
      <xdr:col>116</xdr:col>
      <xdr:colOff>152400</xdr:colOff>
      <xdr:row>56</xdr:row>
      <xdr:rowOff>37882</xdr:rowOff>
    </xdr:to>
    <xdr:cxnSp macro="">
      <xdr:nvCxnSpPr>
        <xdr:cNvPr id="527" name="直線コネクタ 526"/>
        <xdr:cNvCxnSpPr/>
      </xdr:nvCxnSpPr>
      <xdr:spPr>
        <a:xfrm>
          <a:off x="22072600" y="963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32493</xdr:rowOff>
    </xdr:from>
    <xdr:ext cx="469744" cy="259045"/>
    <xdr:sp macro="" textlink="">
      <xdr:nvSpPr>
        <xdr:cNvPr id="528" name="【学校施設】&#10;一人当たり面積平均値テキスト"/>
        <xdr:cNvSpPr txBox="1"/>
      </xdr:nvSpPr>
      <xdr:spPr>
        <a:xfrm>
          <a:off x="22199600" y="1031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9616</xdr:rowOff>
    </xdr:from>
    <xdr:to>
      <xdr:col>116</xdr:col>
      <xdr:colOff>114300</xdr:colOff>
      <xdr:row>61</xdr:row>
      <xdr:rowOff>111216</xdr:rowOff>
    </xdr:to>
    <xdr:sp macro="" textlink="">
      <xdr:nvSpPr>
        <xdr:cNvPr id="529" name="フローチャート: 判断 528"/>
        <xdr:cNvSpPr/>
      </xdr:nvSpPr>
      <xdr:spPr>
        <a:xfrm>
          <a:off x="22110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162124</xdr:rowOff>
    </xdr:from>
    <xdr:to>
      <xdr:col>112</xdr:col>
      <xdr:colOff>38100</xdr:colOff>
      <xdr:row>61</xdr:row>
      <xdr:rowOff>92274</xdr:rowOff>
    </xdr:to>
    <xdr:sp macro="" textlink="">
      <xdr:nvSpPr>
        <xdr:cNvPr id="530" name="フローチャート: 判断 529"/>
        <xdr:cNvSpPr/>
      </xdr:nvSpPr>
      <xdr:spPr>
        <a:xfrm>
          <a:off x="212725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1125</xdr:rowOff>
    </xdr:from>
    <xdr:to>
      <xdr:col>107</xdr:col>
      <xdr:colOff>101600</xdr:colOff>
      <xdr:row>61</xdr:row>
      <xdr:rowOff>102725</xdr:rowOff>
    </xdr:to>
    <xdr:sp macro="" textlink="">
      <xdr:nvSpPr>
        <xdr:cNvPr id="531" name="フローチャート: 判断 530"/>
        <xdr:cNvSpPr/>
      </xdr:nvSpPr>
      <xdr:spPr>
        <a:xfrm>
          <a:off x="20383500" y="104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3084</xdr:rowOff>
    </xdr:from>
    <xdr:to>
      <xdr:col>102</xdr:col>
      <xdr:colOff>165100</xdr:colOff>
      <xdr:row>61</xdr:row>
      <xdr:rowOff>104684</xdr:rowOff>
    </xdr:to>
    <xdr:sp macro="" textlink="">
      <xdr:nvSpPr>
        <xdr:cNvPr id="532" name="フローチャート: 判断 531"/>
        <xdr:cNvSpPr/>
      </xdr:nvSpPr>
      <xdr:spPr>
        <a:xfrm>
          <a:off x="19494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134039</xdr:rowOff>
    </xdr:from>
    <xdr:to>
      <xdr:col>116</xdr:col>
      <xdr:colOff>114300</xdr:colOff>
      <xdr:row>63</xdr:row>
      <xdr:rowOff>64189</xdr:rowOff>
    </xdr:to>
    <xdr:sp macro="" textlink="">
      <xdr:nvSpPr>
        <xdr:cNvPr id="538" name="楕円 537"/>
        <xdr:cNvSpPr/>
      </xdr:nvSpPr>
      <xdr:spPr>
        <a:xfrm>
          <a:off x="22110700" y="1076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48966</xdr:rowOff>
    </xdr:from>
    <xdr:ext cx="469744" cy="259045"/>
    <xdr:sp macro="" textlink="">
      <xdr:nvSpPr>
        <xdr:cNvPr id="539" name="【学校施設】&#10;一人当たり面積該当値テキスト"/>
        <xdr:cNvSpPr txBox="1"/>
      </xdr:nvSpPr>
      <xdr:spPr>
        <a:xfrm>
          <a:off x="22199600" y="1067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139918</xdr:rowOff>
    </xdr:from>
    <xdr:to>
      <xdr:col>112</xdr:col>
      <xdr:colOff>38100</xdr:colOff>
      <xdr:row>63</xdr:row>
      <xdr:rowOff>70068</xdr:rowOff>
    </xdr:to>
    <xdr:sp macro="" textlink="">
      <xdr:nvSpPr>
        <xdr:cNvPr id="540" name="楕円 539"/>
        <xdr:cNvSpPr/>
      </xdr:nvSpPr>
      <xdr:spPr>
        <a:xfrm>
          <a:off x="21272500" y="107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13389</xdr:rowOff>
    </xdr:from>
    <xdr:to>
      <xdr:col>116</xdr:col>
      <xdr:colOff>63500</xdr:colOff>
      <xdr:row>63</xdr:row>
      <xdr:rowOff>19268</xdr:rowOff>
    </xdr:to>
    <xdr:cxnSp macro="">
      <xdr:nvCxnSpPr>
        <xdr:cNvPr id="541" name="直線コネクタ 540"/>
        <xdr:cNvCxnSpPr/>
      </xdr:nvCxnSpPr>
      <xdr:spPr>
        <a:xfrm flipV="1">
          <a:off x="21323300" y="10814739"/>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145796</xdr:rowOff>
    </xdr:from>
    <xdr:to>
      <xdr:col>107</xdr:col>
      <xdr:colOff>101600</xdr:colOff>
      <xdr:row>63</xdr:row>
      <xdr:rowOff>75946</xdr:rowOff>
    </xdr:to>
    <xdr:sp macro="" textlink="">
      <xdr:nvSpPr>
        <xdr:cNvPr id="542" name="楕円 541"/>
        <xdr:cNvSpPr/>
      </xdr:nvSpPr>
      <xdr:spPr>
        <a:xfrm>
          <a:off x="20383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19268</xdr:rowOff>
    </xdr:from>
    <xdr:to>
      <xdr:col>111</xdr:col>
      <xdr:colOff>177800</xdr:colOff>
      <xdr:row>63</xdr:row>
      <xdr:rowOff>25146</xdr:rowOff>
    </xdr:to>
    <xdr:cxnSp macro="">
      <xdr:nvCxnSpPr>
        <xdr:cNvPr id="543" name="直線コネクタ 542"/>
        <xdr:cNvCxnSpPr/>
      </xdr:nvCxnSpPr>
      <xdr:spPr>
        <a:xfrm flipV="1">
          <a:off x="20434300" y="10820618"/>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108801</xdr:rowOff>
    </xdr:from>
    <xdr:ext cx="469744" cy="259045"/>
    <xdr:sp macro="" textlink="">
      <xdr:nvSpPr>
        <xdr:cNvPr id="544" name="n_1aveValue【学校施設】&#10;一人当たり面積"/>
        <xdr:cNvSpPr txBox="1"/>
      </xdr:nvSpPr>
      <xdr:spPr>
        <a:xfrm>
          <a:off x="21075727" y="1022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119252</xdr:rowOff>
    </xdr:from>
    <xdr:ext cx="469744" cy="259045"/>
    <xdr:sp macro="" textlink="">
      <xdr:nvSpPr>
        <xdr:cNvPr id="545" name="n_2aveValue【学校施設】&#10;一人当たり面積"/>
        <xdr:cNvSpPr txBox="1"/>
      </xdr:nvSpPr>
      <xdr:spPr>
        <a:xfrm>
          <a:off x="20199427" y="102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121211</xdr:rowOff>
    </xdr:from>
    <xdr:ext cx="469744" cy="259045"/>
    <xdr:sp macro="" textlink="">
      <xdr:nvSpPr>
        <xdr:cNvPr id="546" name="n_3aveValue【学校施設】&#10;一人当たり面積"/>
        <xdr:cNvSpPr txBox="1"/>
      </xdr:nvSpPr>
      <xdr:spPr>
        <a:xfrm>
          <a:off x="19310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61195</xdr:rowOff>
    </xdr:from>
    <xdr:ext cx="469744" cy="259045"/>
    <xdr:sp macro="" textlink="">
      <xdr:nvSpPr>
        <xdr:cNvPr id="547" name="n_1mainValue【学校施設】&#10;一人当たり面積"/>
        <xdr:cNvSpPr txBox="1"/>
      </xdr:nvSpPr>
      <xdr:spPr>
        <a:xfrm>
          <a:off x="21075727" y="1086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67073</xdr:rowOff>
    </xdr:from>
    <xdr:ext cx="469744" cy="259045"/>
    <xdr:sp macro="" textlink="">
      <xdr:nvSpPr>
        <xdr:cNvPr id="548" name="n_2mainValue【学校施設】&#10;一人当たり面積"/>
        <xdr:cNvSpPr txBox="1"/>
      </xdr:nvSpPr>
      <xdr:spPr>
        <a:xfrm>
          <a:off x="20199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75" name="テキスト ボックス 57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76" name="直線コネクタ 57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77" name="テキスト ボックス 57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78" name="直線コネクタ 57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79" name="テキスト ボックス 57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80" name="直線コネクタ 57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81" name="テキスト ボックス 58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82" name="直線コネクタ 58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83" name="テキスト ボックス 58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4" name="直線コネクタ 5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5" name="テキスト ボックス 5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9906</xdr:rowOff>
    </xdr:from>
    <xdr:to>
      <xdr:col>85</xdr:col>
      <xdr:colOff>126364</xdr:colOff>
      <xdr:row>108</xdr:row>
      <xdr:rowOff>99061</xdr:rowOff>
    </xdr:to>
    <xdr:cxnSp macro="">
      <xdr:nvCxnSpPr>
        <xdr:cNvPr id="587" name="直線コネクタ 586"/>
        <xdr:cNvCxnSpPr/>
      </xdr:nvCxnSpPr>
      <xdr:spPr>
        <a:xfrm flipV="1">
          <a:off x="16318864" y="17326356"/>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588"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589" name="直線コネクタ 588"/>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128033</xdr:rowOff>
    </xdr:from>
    <xdr:ext cx="405111" cy="259045"/>
    <xdr:sp macro="" textlink="">
      <xdr:nvSpPr>
        <xdr:cNvPr id="590" name="【公民館】&#10;有形固定資産減価償却率最大値テキスト"/>
        <xdr:cNvSpPr txBox="1"/>
      </xdr:nvSpPr>
      <xdr:spPr>
        <a:xfrm>
          <a:off x="16357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9906</xdr:rowOff>
    </xdr:from>
    <xdr:to>
      <xdr:col>86</xdr:col>
      <xdr:colOff>25400</xdr:colOff>
      <xdr:row>101</xdr:row>
      <xdr:rowOff>9906</xdr:rowOff>
    </xdr:to>
    <xdr:cxnSp macro="">
      <xdr:nvCxnSpPr>
        <xdr:cNvPr id="591" name="直線コネクタ 590"/>
        <xdr:cNvCxnSpPr/>
      </xdr:nvCxnSpPr>
      <xdr:spPr>
        <a:xfrm>
          <a:off x="16230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592" name="【公民館】&#10;有形固定資産減価償却率平均値テキスト"/>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593" name="フローチャート: 判断 592"/>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121413</xdr:rowOff>
    </xdr:from>
    <xdr:to>
      <xdr:col>81</xdr:col>
      <xdr:colOff>101600</xdr:colOff>
      <xdr:row>105</xdr:row>
      <xdr:rowOff>51563</xdr:rowOff>
    </xdr:to>
    <xdr:sp macro="" textlink="">
      <xdr:nvSpPr>
        <xdr:cNvPr id="594" name="フローチャート: 判断 593"/>
        <xdr:cNvSpPr/>
      </xdr:nvSpPr>
      <xdr:spPr>
        <a:xfrm>
          <a:off x="15430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146558</xdr:rowOff>
    </xdr:from>
    <xdr:to>
      <xdr:col>76</xdr:col>
      <xdr:colOff>165100</xdr:colOff>
      <xdr:row>105</xdr:row>
      <xdr:rowOff>76708</xdr:rowOff>
    </xdr:to>
    <xdr:sp macro="" textlink="">
      <xdr:nvSpPr>
        <xdr:cNvPr id="595" name="フローチャート: 判断 594"/>
        <xdr:cNvSpPr/>
      </xdr:nvSpPr>
      <xdr:spPr>
        <a:xfrm>
          <a:off x="14541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100837</xdr:rowOff>
    </xdr:from>
    <xdr:to>
      <xdr:col>72</xdr:col>
      <xdr:colOff>38100</xdr:colOff>
      <xdr:row>106</xdr:row>
      <xdr:rowOff>30987</xdr:rowOff>
    </xdr:to>
    <xdr:sp macro="" textlink="">
      <xdr:nvSpPr>
        <xdr:cNvPr id="596" name="フローチャート: 判断 595"/>
        <xdr:cNvSpPr/>
      </xdr:nvSpPr>
      <xdr:spPr>
        <a:xfrm>
          <a:off x="1365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7" name="テキスト ボックス 5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8" name="テキスト ボックス 5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9" name="テキスト ボックス 5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0" name="テキスト ボックス 5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1" name="テキスト ボックス 6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50546</xdr:rowOff>
    </xdr:from>
    <xdr:to>
      <xdr:col>85</xdr:col>
      <xdr:colOff>177800</xdr:colOff>
      <xdr:row>105</xdr:row>
      <xdr:rowOff>152146</xdr:rowOff>
    </xdr:to>
    <xdr:sp macro="" textlink="">
      <xdr:nvSpPr>
        <xdr:cNvPr id="602" name="楕円 601"/>
        <xdr:cNvSpPr/>
      </xdr:nvSpPr>
      <xdr:spPr>
        <a:xfrm>
          <a:off x="162687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28973</xdr:rowOff>
    </xdr:from>
    <xdr:ext cx="405111" cy="259045"/>
    <xdr:sp macro="" textlink="">
      <xdr:nvSpPr>
        <xdr:cNvPr id="603" name="【公民館】&#10;有形固定資産減価償却率該当値テキスト"/>
        <xdr:cNvSpPr txBox="1"/>
      </xdr:nvSpPr>
      <xdr:spPr>
        <a:xfrm>
          <a:off x="16357600" y="1803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98552</xdr:rowOff>
    </xdr:from>
    <xdr:to>
      <xdr:col>81</xdr:col>
      <xdr:colOff>101600</xdr:colOff>
      <xdr:row>106</xdr:row>
      <xdr:rowOff>28702</xdr:rowOff>
    </xdr:to>
    <xdr:sp macro="" textlink="">
      <xdr:nvSpPr>
        <xdr:cNvPr id="604" name="楕円 603"/>
        <xdr:cNvSpPr/>
      </xdr:nvSpPr>
      <xdr:spPr>
        <a:xfrm>
          <a:off x="15430500" y="18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101346</xdr:rowOff>
    </xdr:from>
    <xdr:to>
      <xdr:col>85</xdr:col>
      <xdr:colOff>127000</xdr:colOff>
      <xdr:row>105</xdr:row>
      <xdr:rowOff>149352</xdr:rowOff>
    </xdr:to>
    <xdr:cxnSp macro="">
      <xdr:nvCxnSpPr>
        <xdr:cNvPr id="605" name="直線コネクタ 604"/>
        <xdr:cNvCxnSpPr/>
      </xdr:nvCxnSpPr>
      <xdr:spPr>
        <a:xfrm flipV="1">
          <a:off x="15481300" y="1810359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137413</xdr:rowOff>
    </xdr:from>
    <xdr:to>
      <xdr:col>76</xdr:col>
      <xdr:colOff>165100</xdr:colOff>
      <xdr:row>106</xdr:row>
      <xdr:rowOff>67563</xdr:rowOff>
    </xdr:to>
    <xdr:sp macro="" textlink="">
      <xdr:nvSpPr>
        <xdr:cNvPr id="606" name="楕円 605"/>
        <xdr:cNvSpPr/>
      </xdr:nvSpPr>
      <xdr:spPr>
        <a:xfrm>
          <a:off x="14541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149352</xdr:rowOff>
    </xdr:from>
    <xdr:to>
      <xdr:col>81</xdr:col>
      <xdr:colOff>50800</xdr:colOff>
      <xdr:row>106</xdr:row>
      <xdr:rowOff>16763</xdr:rowOff>
    </xdr:to>
    <xdr:cxnSp macro="">
      <xdr:nvCxnSpPr>
        <xdr:cNvPr id="607" name="直線コネクタ 606"/>
        <xdr:cNvCxnSpPr/>
      </xdr:nvCxnSpPr>
      <xdr:spPr>
        <a:xfrm flipV="1">
          <a:off x="14592300" y="18151602"/>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68090</xdr:rowOff>
    </xdr:from>
    <xdr:ext cx="405111" cy="259045"/>
    <xdr:sp macro="" textlink="">
      <xdr:nvSpPr>
        <xdr:cNvPr id="608" name="n_1aveValue【公民館】&#10;有形固定資産減価償却率"/>
        <xdr:cNvSpPr txBox="1"/>
      </xdr:nvSpPr>
      <xdr:spPr>
        <a:xfrm>
          <a:off x="15266044" y="1772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93235</xdr:rowOff>
    </xdr:from>
    <xdr:ext cx="405111" cy="259045"/>
    <xdr:sp macro="" textlink="">
      <xdr:nvSpPr>
        <xdr:cNvPr id="609" name="n_2aveValue【公民館】&#10;有形固定資産減価償却率"/>
        <xdr:cNvSpPr txBox="1"/>
      </xdr:nvSpPr>
      <xdr:spPr>
        <a:xfrm>
          <a:off x="14389744" y="177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47514</xdr:rowOff>
    </xdr:from>
    <xdr:ext cx="405111" cy="259045"/>
    <xdr:sp macro="" textlink="">
      <xdr:nvSpPr>
        <xdr:cNvPr id="610" name="n_3aveValue【公民館】&#10;有形固定資産減価償却率"/>
        <xdr:cNvSpPr txBox="1"/>
      </xdr:nvSpPr>
      <xdr:spPr>
        <a:xfrm>
          <a:off x="13500744" y="1787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19829</xdr:rowOff>
    </xdr:from>
    <xdr:ext cx="405111" cy="259045"/>
    <xdr:sp macro="" textlink="">
      <xdr:nvSpPr>
        <xdr:cNvPr id="611" name="n_1mainValue【公民館】&#10;有形固定資産減価償却率"/>
        <xdr:cNvSpPr txBox="1"/>
      </xdr:nvSpPr>
      <xdr:spPr>
        <a:xfrm>
          <a:off x="15266044" y="181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58690</xdr:rowOff>
    </xdr:from>
    <xdr:ext cx="405111" cy="259045"/>
    <xdr:sp macro="" textlink="">
      <xdr:nvSpPr>
        <xdr:cNvPr id="612" name="n_2mainValue【公民館】&#10;有形固定資産減価償却率"/>
        <xdr:cNvSpPr txBox="1"/>
      </xdr:nvSpPr>
      <xdr:spPr>
        <a:xfrm>
          <a:off x="14389744" y="18232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3" name="正方形/長方形 6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4" name="正方形/長方形 6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5" name="正方形/長方形 6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6" name="正方形/長方形 6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7" name="正方形/長方形 6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8" name="正方形/長方形 6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9" name="正方形/長方形 6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0" name="正方形/長方形 6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1" name="テキスト ボックス 6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2" name="直線コネクタ 6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3" name="直線コネクタ 62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4" name="テキスト ボックス 62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5" name="直線コネクタ 62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6" name="テキスト ボックス 62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7" name="直線コネクタ 62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8" name="テキスト ボックス 62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9" name="直線コネクタ 62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0" name="テキスト ボックス 62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1" name="直線コネクタ 63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2" name="テキスト ボックス 63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3" name="直線コネクタ 63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4" name="テキスト ボックス 63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5" name="直線コネクタ 6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6" name="テキスト ボックス 6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118655</xdr:rowOff>
    </xdr:to>
    <xdr:cxnSp macro="">
      <xdr:nvCxnSpPr>
        <xdr:cNvPr id="638" name="直線コネクタ 637"/>
        <xdr:cNvCxnSpPr/>
      </xdr:nvCxnSpPr>
      <xdr:spPr>
        <a:xfrm flipV="1">
          <a:off x="22160864" y="17057914"/>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122482</xdr:rowOff>
    </xdr:from>
    <xdr:ext cx="469744" cy="259045"/>
    <xdr:sp macro="" textlink="">
      <xdr:nvSpPr>
        <xdr:cNvPr id="639" name="【公民館】&#10;一人当たり面積最小値テキスト"/>
        <xdr:cNvSpPr txBox="1"/>
      </xdr:nvSpPr>
      <xdr:spPr>
        <a:xfrm>
          <a:off x="22199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118655</xdr:rowOff>
    </xdr:from>
    <xdr:to>
      <xdr:col>116</xdr:col>
      <xdr:colOff>152400</xdr:colOff>
      <xdr:row>108</xdr:row>
      <xdr:rowOff>118655</xdr:rowOff>
    </xdr:to>
    <xdr:cxnSp macro="">
      <xdr:nvCxnSpPr>
        <xdr:cNvPr id="640" name="直線コネクタ 639"/>
        <xdr:cNvCxnSpPr/>
      </xdr:nvCxnSpPr>
      <xdr:spPr>
        <a:xfrm>
          <a:off x="22072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641"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642" name="直線コネクタ 641"/>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134456</xdr:rowOff>
    </xdr:from>
    <xdr:ext cx="469744" cy="259045"/>
    <xdr:sp macro="" textlink="">
      <xdr:nvSpPr>
        <xdr:cNvPr id="643" name="【公民館】&#10;一人当たり面積平均値テキスト"/>
        <xdr:cNvSpPr txBox="1"/>
      </xdr:nvSpPr>
      <xdr:spPr>
        <a:xfrm>
          <a:off x="221996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644" name="フローチャート: 判断 643"/>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120106</xdr:rowOff>
    </xdr:from>
    <xdr:to>
      <xdr:col>112</xdr:col>
      <xdr:colOff>38100</xdr:colOff>
      <xdr:row>105</xdr:row>
      <xdr:rowOff>50256</xdr:rowOff>
    </xdr:to>
    <xdr:sp macro="" textlink="">
      <xdr:nvSpPr>
        <xdr:cNvPr id="645" name="フローチャート: 判断 644"/>
        <xdr:cNvSpPr/>
      </xdr:nvSpPr>
      <xdr:spPr>
        <a:xfrm>
          <a:off x="2127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129902</xdr:rowOff>
    </xdr:from>
    <xdr:to>
      <xdr:col>107</xdr:col>
      <xdr:colOff>101600</xdr:colOff>
      <xdr:row>105</xdr:row>
      <xdr:rowOff>60052</xdr:rowOff>
    </xdr:to>
    <xdr:sp macro="" textlink="">
      <xdr:nvSpPr>
        <xdr:cNvPr id="646" name="フローチャート: 判断 645"/>
        <xdr:cNvSpPr/>
      </xdr:nvSpPr>
      <xdr:spPr>
        <a:xfrm>
          <a:off x="20383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62956</xdr:rowOff>
    </xdr:from>
    <xdr:to>
      <xdr:col>102</xdr:col>
      <xdr:colOff>165100</xdr:colOff>
      <xdr:row>105</xdr:row>
      <xdr:rowOff>164556</xdr:rowOff>
    </xdr:to>
    <xdr:sp macro="" textlink="">
      <xdr:nvSpPr>
        <xdr:cNvPr id="647" name="フローチャート: 判断 646"/>
        <xdr:cNvSpPr/>
      </xdr:nvSpPr>
      <xdr:spPr>
        <a:xfrm>
          <a:off x="19494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8" name="テキスト ボックス 6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9" name="テキスト ボックス 6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0" name="テキスト ボックス 6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1" name="テキスト ボックス 6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2" name="テキスト ボックス 6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71120</xdr:rowOff>
    </xdr:from>
    <xdr:to>
      <xdr:col>116</xdr:col>
      <xdr:colOff>114300</xdr:colOff>
      <xdr:row>103</xdr:row>
      <xdr:rowOff>1270</xdr:rowOff>
    </xdr:to>
    <xdr:sp macro="" textlink="">
      <xdr:nvSpPr>
        <xdr:cNvPr id="653" name="楕円 652"/>
        <xdr:cNvSpPr/>
      </xdr:nvSpPr>
      <xdr:spPr>
        <a:xfrm>
          <a:off x="22110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93997</xdr:rowOff>
    </xdr:from>
    <xdr:ext cx="469744" cy="259045"/>
    <xdr:sp macro="" textlink="">
      <xdr:nvSpPr>
        <xdr:cNvPr id="654" name="【公民館】&#10;一人当たり面積該当値テキスト"/>
        <xdr:cNvSpPr txBox="1"/>
      </xdr:nvSpPr>
      <xdr:spPr>
        <a:xfrm>
          <a:off x="22199600"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77651</xdr:rowOff>
    </xdr:from>
    <xdr:to>
      <xdr:col>112</xdr:col>
      <xdr:colOff>38100</xdr:colOff>
      <xdr:row>103</xdr:row>
      <xdr:rowOff>7801</xdr:rowOff>
    </xdr:to>
    <xdr:sp macro="" textlink="">
      <xdr:nvSpPr>
        <xdr:cNvPr id="655" name="楕円 654"/>
        <xdr:cNvSpPr/>
      </xdr:nvSpPr>
      <xdr:spPr>
        <a:xfrm>
          <a:off x="21272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121920</xdr:rowOff>
    </xdr:from>
    <xdr:to>
      <xdr:col>116</xdr:col>
      <xdr:colOff>63500</xdr:colOff>
      <xdr:row>102</xdr:row>
      <xdr:rowOff>128451</xdr:rowOff>
    </xdr:to>
    <xdr:cxnSp macro="">
      <xdr:nvCxnSpPr>
        <xdr:cNvPr id="656" name="直線コネクタ 655"/>
        <xdr:cNvCxnSpPr/>
      </xdr:nvCxnSpPr>
      <xdr:spPr>
        <a:xfrm flipV="1">
          <a:off x="21323300" y="176098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103777</xdr:rowOff>
    </xdr:from>
    <xdr:to>
      <xdr:col>107</xdr:col>
      <xdr:colOff>101600</xdr:colOff>
      <xdr:row>103</xdr:row>
      <xdr:rowOff>33927</xdr:rowOff>
    </xdr:to>
    <xdr:sp macro="" textlink="">
      <xdr:nvSpPr>
        <xdr:cNvPr id="657" name="楕円 656"/>
        <xdr:cNvSpPr/>
      </xdr:nvSpPr>
      <xdr:spPr>
        <a:xfrm>
          <a:off x="20383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128451</xdr:rowOff>
    </xdr:from>
    <xdr:to>
      <xdr:col>111</xdr:col>
      <xdr:colOff>177800</xdr:colOff>
      <xdr:row>102</xdr:row>
      <xdr:rowOff>154577</xdr:rowOff>
    </xdr:to>
    <xdr:cxnSp macro="">
      <xdr:nvCxnSpPr>
        <xdr:cNvPr id="658" name="直線コネクタ 657"/>
        <xdr:cNvCxnSpPr/>
      </xdr:nvCxnSpPr>
      <xdr:spPr>
        <a:xfrm flipV="1">
          <a:off x="20434300" y="176163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41383</xdr:rowOff>
    </xdr:from>
    <xdr:ext cx="469744" cy="259045"/>
    <xdr:sp macro="" textlink="">
      <xdr:nvSpPr>
        <xdr:cNvPr id="659" name="n_1aveValue【公民館】&#10;一人当たり面積"/>
        <xdr:cNvSpPr txBox="1"/>
      </xdr:nvSpPr>
      <xdr:spPr>
        <a:xfrm>
          <a:off x="21075727" y="1804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51179</xdr:rowOff>
    </xdr:from>
    <xdr:ext cx="469744" cy="259045"/>
    <xdr:sp macro="" textlink="">
      <xdr:nvSpPr>
        <xdr:cNvPr id="660" name="n_2aveValue【公民館】&#10;一人当たり面積"/>
        <xdr:cNvSpPr txBox="1"/>
      </xdr:nvSpPr>
      <xdr:spPr>
        <a:xfrm>
          <a:off x="20199427" y="1805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9633</xdr:rowOff>
    </xdr:from>
    <xdr:ext cx="469744" cy="259045"/>
    <xdr:sp macro="" textlink="">
      <xdr:nvSpPr>
        <xdr:cNvPr id="661" name="n_3aveValue【公民館】&#10;一人当たり面積"/>
        <xdr:cNvSpPr txBox="1"/>
      </xdr:nvSpPr>
      <xdr:spPr>
        <a:xfrm>
          <a:off x="19310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24328</xdr:rowOff>
    </xdr:from>
    <xdr:ext cx="469744" cy="259045"/>
    <xdr:sp macro="" textlink="">
      <xdr:nvSpPr>
        <xdr:cNvPr id="662" name="n_1mainValue【公民館】&#10;一人当たり面積"/>
        <xdr:cNvSpPr txBox="1"/>
      </xdr:nvSpPr>
      <xdr:spPr>
        <a:xfrm>
          <a:off x="21075727" y="1734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50454</xdr:rowOff>
    </xdr:from>
    <xdr:ext cx="469744" cy="259045"/>
    <xdr:sp macro="" textlink="">
      <xdr:nvSpPr>
        <xdr:cNvPr id="663" name="n_2mainValue【公民館】&#10;一人当たり面積"/>
        <xdr:cNvSpPr txBox="1"/>
      </xdr:nvSpPr>
      <xdr:spPr>
        <a:xfrm>
          <a:off x="20199427" y="1736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有形固定資産減価償却率が類似団体を上回っているのは、橋りょう・トンネル及び学校施設である。橋りょう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・トンネル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％を超え、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施設の老朽化が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散見される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れらの多くが高度経済成長期以降に集中して建設されたもののため、架け替えが集中して、財政負担が大きくなることが懸念される。対策として、伊豆の国市橋梁長寿命化修繕計画に基づき、予防保全への転換をすることで、コスト削減と費用の平準化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学校施設は、類似団体を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ポイント以上上回り、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を超え、施設の老朽化が顕著である。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公共施設等総合管理計画に基づき、計画的な長寿命化や統合を見据えた建替え等、将来構想・計画の策定を検討している。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その他、道路、公営住宅、公民館は、類似団体を下回っているが、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％を超え、施設の老朽化が散見される。</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の対策として、公共施設等総合管理計画に基づき、道路維持パトロールによる点検により、損傷を確認し、適宜補修工事を行う。公営住宅の対策として、公営住宅等長寿命化計画に基づき、計画的な改善事業を推進する。公民館については、公共施設等総合管理計画に基づき、将来的に地元に譲渡して、地域住民による施設の管理を想定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なお、認定こども園・幼稚園・保育園は、平成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園を整備したことにより、類似団体及び全国、県平均を下回っている。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48,860
48,258
94.62
19,806,706
19,064,851
687,803
11,549,402
18,314,754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105591</xdr:rowOff>
    </xdr:to>
    <xdr:cxnSp macro="">
      <xdr:nvCxnSpPr>
        <xdr:cNvPr id="57" name="直線コネクタ 56"/>
        <xdr:cNvCxnSpPr/>
      </xdr:nvCxnSpPr>
      <xdr:spPr>
        <a:xfrm flipV="1">
          <a:off x="4634865" y="5660572"/>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109418</xdr:rowOff>
    </xdr:from>
    <xdr:ext cx="340478" cy="259045"/>
    <xdr:sp macro="" textlink="">
      <xdr:nvSpPr>
        <xdr:cNvPr id="58" name="【図書館】&#10;有形固定資産減価償却率最小値テキスト"/>
        <xdr:cNvSpPr txBox="1"/>
      </xdr:nvSpPr>
      <xdr:spPr>
        <a:xfrm>
          <a:off x="4673600" y="71388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105591</xdr:rowOff>
    </xdr:from>
    <xdr:to>
      <xdr:col>24</xdr:col>
      <xdr:colOff>152400</xdr:colOff>
      <xdr:row>41</xdr:row>
      <xdr:rowOff>105591</xdr:rowOff>
    </xdr:to>
    <xdr:cxnSp macro="">
      <xdr:nvCxnSpPr>
        <xdr:cNvPr id="59" name="直線コネクタ 58"/>
        <xdr:cNvCxnSpPr/>
      </xdr:nvCxnSpPr>
      <xdr:spPr>
        <a:xfrm>
          <a:off x="4546600" y="71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59344</xdr:rowOff>
    </xdr:from>
    <xdr:ext cx="405111" cy="259045"/>
    <xdr:sp macro="" textlink="">
      <xdr:nvSpPr>
        <xdr:cNvPr id="62" name="【図書館】&#10;有形固定資産減価償却率平均値テキスト"/>
        <xdr:cNvSpPr txBox="1"/>
      </xdr:nvSpPr>
      <xdr:spPr>
        <a:xfrm>
          <a:off x="4673600" y="623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63" name="フローチャート: 判断 62"/>
        <xdr:cNvSpPr/>
      </xdr:nvSpPr>
      <xdr:spPr>
        <a:xfrm>
          <a:off x="45847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6" name="フローチャート: 判断 65"/>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118473</xdr:rowOff>
    </xdr:from>
    <xdr:to>
      <xdr:col>24</xdr:col>
      <xdr:colOff>114300</xdr:colOff>
      <xdr:row>36</xdr:row>
      <xdr:rowOff>48623</xdr:rowOff>
    </xdr:to>
    <xdr:sp macro="" textlink="">
      <xdr:nvSpPr>
        <xdr:cNvPr id="72" name="楕円 71"/>
        <xdr:cNvSpPr/>
      </xdr:nvSpPr>
      <xdr:spPr>
        <a:xfrm>
          <a:off x="45847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141350</xdr:rowOff>
    </xdr:from>
    <xdr:ext cx="405111" cy="259045"/>
    <xdr:sp macro="" textlink="">
      <xdr:nvSpPr>
        <xdr:cNvPr id="73" name="【図書館】&#10;有形固定資産減価償却率該当値テキスト"/>
        <xdr:cNvSpPr txBox="1"/>
      </xdr:nvSpPr>
      <xdr:spPr>
        <a:xfrm>
          <a:off x="4673600" y="597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129903</xdr:rowOff>
    </xdr:from>
    <xdr:to>
      <xdr:col>20</xdr:col>
      <xdr:colOff>38100</xdr:colOff>
      <xdr:row>36</xdr:row>
      <xdr:rowOff>60053</xdr:rowOff>
    </xdr:to>
    <xdr:sp macro="" textlink="">
      <xdr:nvSpPr>
        <xdr:cNvPr id="74" name="楕円 73"/>
        <xdr:cNvSpPr/>
      </xdr:nvSpPr>
      <xdr:spPr>
        <a:xfrm>
          <a:off x="3746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169273</xdr:rowOff>
    </xdr:from>
    <xdr:to>
      <xdr:col>24</xdr:col>
      <xdr:colOff>63500</xdr:colOff>
      <xdr:row>36</xdr:row>
      <xdr:rowOff>9253</xdr:rowOff>
    </xdr:to>
    <xdr:cxnSp macro="">
      <xdr:nvCxnSpPr>
        <xdr:cNvPr id="75" name="直線コネクタ 74"/>
        <xdr:cNvCxnSpPr/>
      </xdr:nvCxnSpPr>
      <xdr:spPr>
        <a:xfrm flipV="1">
          <a:off x="3797300" y="617002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xdr:rowOff>
    </xdr:from>
    <xdr:to>
      <xdr:col>15</xdr:col>
      <xdr:colOff>101600</xdr:colOff>
      <xdr:row>36</xdr:row>
      <xdr:rowOff>102507</xdr:rowOff>
    </xdr:to>
    <xdr:sp macro="" textlink="">
      <xdr:nvSpPr>
        <xdr:cNvPr id="76" name="楕円 75"/>
        <xdr:cNvSpPr/>
      </xdr:nvSpPr>
      <xdr:spPr>
        <a:xfrm>
          <a:off x="28575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9253</xdr:rowOff>
    </xdr:from>
    <xdr:to>
      <xdr:col>19</xdr:col>
      <xdr:colOff>177800</xdr:colOff>
      <xdr:row>36</xdr:row>
      <xdr:rowOff>51707</xdr:rowOff>
    </xdr:to>
    <xdr:cxnSp macro="">
      <xdr:nvCxnSpPr>
        <xdr:cNvPr id="77" name="直線コネクタ 76"/>
        <xdr:cNvCxnSpPr/>
      </xdr:nvCxnSpPr>
      <xdr:spPr>
        <a:xfrm flipV="1">
          <a:off x="2908300" y="618145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78" name="n_1aveValue【図書館】&#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9" name="n_2aveValue【図書館】&#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0"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76580</xdr:rowOff>
    </xdr:from>
    <xdr:ext cx="405111" cy="259045"/>
    <xdr:sp macro="" textlink="">
      <xdr:nvSpPr>
        <xdr:cNvPr id="81" name="n_1mainValue【図書館】&#10;有形固定資産減価償却率"/>
        <xdr:cNvSpPr txBox="1"/>
      </xdr:nvSpPr>
      <xdr:spPr>
        <a:xfrm>
          <a:off x="3582044" y="590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119034</xdr:rowOff>
    </xdr:from>
    <xdr:ext cx="405111" cy="259045"/>
    <xdr:sp macro="" textlink="">
      <xdr:nvSpPr>
        <xdr:cNvPr id="82" name="n_2mainValue【図書館】&#10;有形固定資産減価償却率"/>
        <xdr:cNvSpPr txBox="1"/>
      </xdr:nvSpPr>
      <xdr:spPr>
        <a:xfrm>
          <a:off x="2705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4" name="直線コネクタ 9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5" name="テキスト ボックス 9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6" name="直線コネクタ 9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7" name="テキスト ボックス 9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8" name="直線コネクタ 9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9" name="テキスト ボックス 9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0" name="直線コネクタ 9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1" name="テキスト ボックス 10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2" name="直線コネクタ 10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3" name="テキスト ボックス 102"/>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4" name="直線コネクタ 10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5" name="テキスト ボックス 104"/>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108857</xdr:rowOff>
    </xdr:to>
    <xdr:cxnSp macro="">
      <xdr:nvCxnSpPr>
        <xdr:cNvPr id="109" name="直線コネクタ 108"/>
        <xdr:cNvCxnSpPr/>
      </xdr:nvCxnSpPr>
      <xdr:spPr>
        <a:xfrm flipV="1">
          <a:off x="10476865" y="57095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10"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11" name="直線コネクタ 110"/>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2" name="【図書館】&#10;一人当たり面積最大値テキスト"/>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3" name="直線コネクタ 112"/>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60977</xdr:rowOff>
    </xdr:from>
    <xdr:ext cx="469744" cy="259045"/>
    <xdr:sp macro="" textlink="">
      <xdr:nvSpPr>
        <xdr:cNvPr id="114" name="【図書館】&#10;一人当たり面積平均値テキスト"/>
        <xdr:cNvSpPr txBox="1"/>
      </xdr:nvSpPr>
      <xdr:spPr>
        <a:xfrm>
          <a:off x="10515600" y="674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5" name="フローチャート: 判断 114"/>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115207</xdr:rowOff>
    </xdr:from>
    <xdr:to>
      <xdr:col>50</xdr:col>
      <xdr:colOff>165100</xdr:colOff>
      <xdr:row>40</xdr:row>
      <xdr:rowOff>45357</xdr:rowOff>
    </xdr:to>
    <xdr:sp macro="" textlink="">
      <xdr:nvSpPr>
        <xdr:cNvPr id="116" name="フローチャート: 判断 115"/>
        <xdr:cNvSpPr/>
      </xdr:nvSpPr>
      <xdr:spPr>
        <a:xfrm>
          <a:off x="95885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17" name="フローチャート: 判断 116"/>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90715</xdr:rowOff>
    </xdr:from>
    <xdr:to>
      <xdr:col>41</xdr:col>
      <xdr:colOff>101600</xdr:colOff>
      <xdr:row>41</xdr:row>
      <xdr:rowOff>20865</xdr:rowOff>
    </xdr:to>
    <xdr:sp macro="" textlink="">
      <xdr:nvSpPr>
        <xdr:cNvPr id="118" name="フローチャート: 判断 117"/>
        <xdr:cNvSpPr/>
      </xdr:nvSpPr>
      <xdr:spPr>
        <a:xfrm>
          <a:off x="7810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107043</xdr:rowOff>
    </xdr:from>
    <xdr:to>
      <xdr:col>55</xdr:col>
      <xdr:colOff>50800</xdr:colOff>
      <xdr:row>35</xdr:row>
      <xdr:rowOff>37193</xdr:rowOff>
    </xdr:to>
    <xdr:sp macro="" textlink="">
      <xdr:nvSpPr>
        <xdr:cNvPr id="124" name="楕円 123"/>
        <xdr:cNvSpPr/>
      </xdr:nvSpPr>
      <xdr:spPr>
        <a:xfrm>
          <a:off x="104267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129920</xdr:rowOff>
    </xdr:from>
    <xdr:ext cx="469744" cy="259045"/>
    <xdr:sp macro="" textlink="">
      <xdr:nvSpPr>
        <xdr:cNvPr id="125" name="【図書館】&#10;一人当たり面積該当値テキスト"/>
        <xdr:cNvSpPr txBox="1"/>
      </xdr:nvSpPr>
      <xdr:spPr>
        <a:xfrm>
          <a:off x="10515600" y="57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123372</xdr:rowOff>
    </xdr:from>
    <xdr:to>
      <xdr:col>50</xdr:col>
      <xdr:colOff>165100</xdr:colOff>
      <xdr:row>35</xdr:row>
      <xdr:rowOff>53522</xdr:rowOff>
    </xdr:to>
    <xdr:sp macro="" textlink="">
      <xdr:nvSpPr>
        <xdr:cNvPr id="126" name="楕円 125"/>
        <xdr:cNvSpPr/>
      </xdr:nvSpPr>
      <xdr:spPr>
        <a:xfrm>
          <a:off x="9588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157843</xdr:rowOff>
    </xdr:from>
    <xdr:to>
      <xdr:col>55</xdr:col>
      <xdr:colOff>0</xdr:colOff>
      <xdr:row>35</xdr:row>
      <xdr:rowOff>2722</xdr:rowOff>
    </xdr:to>
    <xdr:cxnSp macro="">
      <xdr:nvCxnSpPr>
        <xdr:cNvPr id="127" name="直線コネクタ 126"/>
        <xdr:cNvCxnSpPr/>
      </xdr:nvCxnSpPr>
      <xdr:spPr>
        <a:xfrm flipV="1">
          <a:off x="9639300" y="59871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139700</xdr:rowOff>
    </xdr:from>
    <xdr:to>
      <xdr:col>46</xdr:col>
      <xdr:colOff>38100</xdr:colOff>
      <xdr:row>35</xdr:row>
      <xdr:rowOff>69850</xdr:rowOff>
    </xdr:to>
    <xdr:sp macro="" textlink="">
      <xdr:nvSpPr>
        <xdr:cNvPr id="128" name="楕円 127"/>
        <xdr:cNvSpPr/>
      </xdr:nvSpPr>
      <xdr:spPr>
        <a:xfrm>
          <a:off x="8699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2722</xdr:rowOff>
    </xdr:from>
    <xdr:to>
      <xdr:col>50</xdr:col>
      <xdr:colOff>114300</xdr:colOff>
      <xdr:row>35</xdr:row>
      <xdr:rowOff>19050</xdr:rowOff>
    </xdr:to>
    <xdr:cxnSp macro="">
      <xdr:nvCxnSpPr>
        <xdr:cNvPr id="129" name="直線コネクタ 128"/>
        <xdr:cNvCxnSpPr/>
      </xdr:nvCxnSpPr>
      <xdr:spPr>
        <a:xfrm flipV="1">
          <a:off x="8750300" y="60034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36484</xdr:rowOff>
    </xdr:from>
    <xdr:ext cx="469744" cy="259045"/>
    <xdr:sp macro="" textlink="">
      <xdr:nvSpPr>
        <xdr:cNvPr id="130" name="n_1aveValue【図書館】&#10;一人当たり面積"/>
        <xdr:cNvSpPr txBox="1"/>
      </xdr:nvSpPr>
      <xdr:spPr>
        <a:xfrm>
          <a:off x="93917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101799</xdr:rowOff>
    </xdr:from>
    <xdr:ext cx="469744" cy="259045"/>
    <xdr:sp macro="" textlink="">
      <xdr:nvSpPr>
        <xdr:cNvPr id="131" name="n_2aveValue【図書館】&#10;一人当たり面積"/>
        <xdr:cNvSpPr txBox="1"/>
      </xdr:nvSpPr>
      <xdr:spPr>
        <a:xfrm>
          <a:off x="8515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37392</xdr:rowOff>
    </xdr:from>
    <xdr:ext cx="469744" cy="259045"/>
    <xdr:sp macro="" textlink="">
      <xdr:nvSpPr>
        <xdr:cNvPr id="132" name="n_3aveValue【図書館】&#10;一人当たり面積"/>
        <xdr:cNvSpPr txBox="1"/>
      </xdr:nvSpPr>
      <xdr:spPr>
        <a:xfrm>
          <a:off x="7626427" y="672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70049</xdr:rowOff>
    </xdr:from>
    <xdr:ext cx="469744" cy="259045"/>
    <xdr:sp macro="" textlink="">
      <xdr:nvSpPr>
        <xdr:cNvPr id="133" name="n_1mainValue【図書館】&#10;一人当たり面積"/>
        <xdr:cNvSpPr txBox="1"/>
      </xdr:nvSpPr>
      <xdr:spPr>
        <a:xfrm>
          <a:off x="9391727" y="572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86377</xdr:rowOff>
    </xdr:from>
    <xdr:ext cx="469744" cy="259045"/>
    <xdr:sp macro="" textlink="">
      <xdr:nvSpPr>
        <xdr:cNvPr id="134" name="n_2mainValue【図書館】&#10;一人当たり面積"/>
        <xdr:cNvSpPr txBox="1"/>
      </xdr:nvSpPr>
      <xdr:spPr>
        <a:xfrm>
          <a:off x="8515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17145</xdr:rowOff>
    </xdr:to>
    <xdr:cxnSp macro="">
      <xdr:nvCxnSpPr>
        <xdr:cNvPr id="159" name="直線コネクタ 158"/>
        <xdr:cNvCxnSpPr/>
      </xdr:nvCxnSpPr>
      <xdr:spPr>
        <a:xfrm flipV="1">
          <a:off x="4634865" y="95250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60" name="【体育館・プール】&#10;有形固定資産減価償却率最小値テキスト"/>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61" name="直線コネクタ 160"/>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2"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3" name="直線コネクタ 162"/>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49547</xdr:rowOff>
    </xdr:from>
    <xdr:ext cx="405111" cy="259045"/>
    <xdr:sp macro="" textlink="">
      <xdr:nvSpPr>
        <xdr:cNvPr id="164" name="【体育館・プール】&#10;有形固定資産減価償却率平均値テキスト"/>
        <xdr:cNvSpPr txBox="1"/>
      </xdr:nvSpPr>
      <xdr:spPr>
        <a:xfrm>
          <a:off x="4673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65" name="フローチャート: 判断 164"/>
        <xdr:cNvSpPr/>
      </xdr:nvSpPr>
      <xdr:spPr>
        <a:xfrm>
          <a:off x="4584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66" name="フローチャート: 判断 165"/>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114935</xdr:rowOff>
    </xdr:from>
    <xdr:to>
      <xdr:col>15</xdr:col>
      <xdr:colOff>101600</xdr:colOff>
      <xdr:row>60</xdr:row>
      <xdr:rowOff>45085</xdr:rowOff>
    </xdr:to>
    <xdr:sp macro="" textlink="">
      <xdr:nvSpPr>
        <xdr:cNvPr id="167" name="フローチャート: 判断 166"/>
        <xdr:cNvSpPr/>
      </xdr:nvSpPr>
      <xdr:spPr>
        <a:xfrm>
          <a:off x="2857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68" name="フローチャート: 判断 167"/>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151130</xdr:rowOff>
    </xdr:from>
    <xdr:to>
      <xdr:col>24</xdr:col>
      <xdr:colOff>114300</xdr:colOff>
      <xdr:row>58</xdr:row>
      <xdr:rowOff>81280</xdr:rowOff>
    </xdr:to>
    <xdr:sp macro="" textlink="">
      <xdr:nvSpPr>
        <xdr:cNvPr id="174" name="楕円 173"/>
        <xdr:cNvSpPr/>
      </xdr:nvSpPr>
      <xdr:spPr>
        <a:xfrm>
          <a:off x="45847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2557</xdr:rowOff>
    </xdr:from>
    <xdr:ext cx="405111" cy="259045"/>
    <xdr:sp macro="" textlink="">
      <xdr:nvSpPr>
        <xdr:cNvPr id="175" name="【体育館・プール】&#10;有形固定資産減価償却率該当値テキスト"/>
        <xdr:cNvSpPr txBox="1"/>
      </xdr:nvSpPr>
      <xdr:spPr>
        <a:xfrm>
          <a:off x="4673600"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23495</xdr:rowOff>
    </xdr:from>
    <xdr:to>
      <xdr:col>20</xdr:col>
      <xdr:colOff>38100</xdr:colOff>
      <xdr:row>58</xdr:row>
      <xdr:rowOff>125095</xdr:rowOff>
    </xdr:to>
    <xdr:sp macro="" textlink="">
      <xdr:nvSpPr>
        <xdr:cNvPr id="176" name="楕円 175"/>
        <xdr:cNvSpPr/>
      </xdr:nvSpPr>
      <xdr:spPr>
        <a:xfrm>
          <a:off x="3746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30480</xdr:rowOff>
    </xdr:from>
    <xdr:to>
      <xdr:col>24</xdr:col>
      <xdr:colOff>63500</xdr:colOff>
      <xdr:row>58</xdr:row>
      <xdr:rowOff>74295</xdr:rowOff>
    </xdr:to>
    <xdr:cxnSp macro="">
      <xdr:nvCxnSpPr>
        <xdr:cNvPr id="177" name="直線コネクタ 176"/>
        <xdr:cNvCxnSpPr/>
      </xdr:nvCxnSpPr>
      <xdr:spPr>
        <a:xfrm flipV="1">
          <a:off x="3797300" y="99745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65405</xdr:rowOff>
    </xdr:from>
    <xdr:to>
      <xdr:col>15</xdr:col>
      <xdr:colOff>101600</xdr:colOff>
      <xdr:row>58</xdr:row>
      <xdr:rowOff>167005</xdr:rowOff>
    </xdr:to>
    <xdr:sp macro="" textlink="">
      <xdr:nvSpPr>
        <xdr:cNvPr id="178" name="楕円 177"/>
        <xdr:cNvSpPr/>
      </xdr:nvSpPr>
      <xdr:spPr>
        <a:xfrm>
          <a:off x="2857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74295</xdr:rowOff>
    </xdr:from>
    <xdr:to>
      <xdr:col>19</xdr:col>
      <xdr:colOff>177800</xdr:colOff>
      <xdr:row>58</xdr:row>
      <xdr:rowOff>116205</xdr:rowOff>
    </xdr:to>
    <xdr:cxnSp macro="">
      <xdr:nvCxnSpPr>
        <xdr:cNvPr id="179" name="直線コネクタ 178"/>
        <xdr:cNvCxnSpPr/>
      </xdr:nvCxnSpPr>
      <xdr:spPr>
        <a:xfrm flipV="1">
          <a:off x="2908300" y="10018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8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36212</xdr:rowOff>
    </xdr:from>
    <xdr:ext cx="405111" cy="259045"/>
    <xdr:sp macro="" textlink="">
      <xdr:nvSpPr>
        <xdr:cNvPr id="181" name="n_2aveValue【体育館・プール】&#10;有形固定資産減価償却率"/>
        <xdr:cNvSpPr txBox="1"/>
      </xdr:nvSpPr>
      <xdr:spPr>
        <a:xfrm>
          <a:off x="2705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101617</xdr:rowOff>
    </xdr:from>
    <xdr:ext cx="405111" cy="259045"/>
    <xdr:sp macro="" textlink="">
      <xdr:nvSpPr>
        <xdr:cNvPr id="182" name="n_3aveValue【体育館・プール】&#10;有形固定資産減価償却率"/>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141622</xdr:rowOff>
    </xdr:from>
    <xdr:ext cx="405111" cy="259045"/>
    <xdr:sp macro="" textlink="">
      <xdr:nvSpPr>
        <xdr:cNvPr id="183" name="n_1mainValue【体育館・プール】&#10;有形固定資産減価償却率"/>
        <xdr:cNvSpPr txBox="1"/>
      </xdr:nvSpPr>
      <xdr:spPr>
        <a:xfrm>
          <a:off x="35820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12082</xdr:rowOff>
    </xdr:from>
    <xdr:ext cx="405111" cy="259045"/>
    <xdr:sp macro="" textlink="">
      <xdr:nvSpPr>
        <xdr:cNvPr id="184" name="n_2mainValue【体育館・プール】&#10;有形固定資産減価償却率"/>
        <xdr:cNvSpPr txBox="1"/>
      </xdr:nvSpPr>
      <xdr:spPr>
        <a:xfrm>
          <a:off x="2705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5" name="直線コネクタ 19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6" name="テキスト ボックス 19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7" name="直線コネクタ 19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8" name="テキスト ボックス 19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9" name="直線コネクタ 19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0" name="テキスト ボックス 19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1" name="直線コネクタ 20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2" name="テキスト ボックス 20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3" name="直線コネクタ 20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4" name="テキスト ボックス 20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62865</xdr:rowOff>
    </xdr:from>
    <xdr:to>
      <xdr:col>54</xdr:col>
      <xdr:colOff>189865</xdr:colOff>
      <xdr:row>63</xdr:row>
      <xdr:rowOff>125730</xdr:rowOff>
    </xdr:to>
    <xdr:cxnSp macro="">
      <xdr:nvCxnSpPr>
        <xdr:cNvPr id="208" name="直線コネクタ 207"/>
        <xdr:cNvCxnSpPr/>
      </xdr:nvCxnSpPr>
      <xdr:spPr>
        <a:xfrm flipV="1">
          <a:off x="10476865" y="966406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09"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10" name="直線コネクタ 209"/>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9542</xdr:rowOff>
    </xdr:from>
    <xdr:ext cx="469744" cy="259045"/>
    <xdr:sp macro="" textlink="">
      <xdr:nvSpPr>
        <xdr:cNvPr id="211" name="【体育館・プール】&#10;一人当たり面積最大値テキスト"/>
        <xdr:cNvSpPr txBox="1"/>
      </xdr:nvSpPr>
      <xdr:spPr>
        <a:xfrm>
          <a:off x="105156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62865</xdr:rowOff>
    </xdr:from>
    <xdr:to>
      <xdr:col>55</xdr:col>
      <xdr:colOff>88900</xdr:colOff>
      <xdr:row>56</xdr:row>
      <xdr:rowOff>62865</xdr:rowOff>
    </xdr:to>
    <xdr:cxnSp macro="">
      <xdr:nvCxnSpPr>
        <xdr:cNvPr id="212" name="直線コネクタ 211"/>
        <xdr:cNvCxnSpPr/>
      </xdr:nvCxnSpPr>
      <xdr:spPr>
        <a:xfrm>
          <a:off x="10388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13"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14" name="フローチャート: 判断 213"/>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xdr:rowOff>
    </xdr:from>
    <xdr:to>
      <xdr:col>50</xdr:col>
      <xdr:colOff>165100</xdr:colOff>
      <xdr:row>61</xdr:row>
      <xdr:rowOff>106045</xdr:rowOff>
    </xdr:to>
    <xdr:sp macro="" textlink="">
      <xdr:nvSpPr>
        <xdr:cNvPr id="215" name="フローチャート: 判断 214"/>
        <xdr:cNvSpPr/>
      </xdr:nvSpPr>
      <xdr:spPr>
        <a:xfrm>
          <a:off x="9588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153035</xdr:rowOff>
    </xdr:from>
    <xdr:to>
      <xdr:col>46</xdr:col>
      <xdr:colOff>38100</xdr:colOff>
      <xdr:row>61</xdr:row>
      <xdr:rowOff>83185</xdr:rowOff>
    </xdr:to>
    <xdr:sp macro="" textlink="">
      <xdr:nvSpPr>
        <xdr:cNvPr id="216" name="フローチャート: 判断 215"/>
        <xdr:cNvSpPr/>
      </xdr:nvSpPr>
      <xdr:spPr>
        <a:xfrm>
          <a:off x="8699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19685</xdr:rowOff>
    </xdr:from>
    <xdr:to>
      <xdr:col>41</xdr:col>
      <xdr:colOff>101600</xdr:colOff>
      <xdr:row>61</xdr:row>
      <xdr:rowOff>121285</xdr:rowOff>
    </xdr:to>
    <xdr:sp macro="" textlink="">
      <xdr:nvSpPr>
        <xdr:cNvPr id="217" name="フローチャート: 判断 216"/>
        <xdr:cNvSpPr/>
      </xdr:nvSpPr>
      <xdr:spPr>
        <a:xfrm>
          <a:off x="7810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143510</xdr:rowOff>
    </xdr:from>
    <xdr:to>
      <xdr:col>55</xdr:col>
      <xdr:colOff>50800</xdr:colOff>
      <xdr:row>62</xdr:row>
      <xdr:rowOff>73660</xdr:rowOff>
    </xdr:to>
    <xdr:sp macro="" textlink="">
      <xdr:nvSpPr>
        <xdr:cNvPr id="223" name="楕円 222"/>
        <xdr:cNvSpPr/>
      </xdr:nvSpPr>
      <xdr:spPr>
        <a:xfrm>
          <a:off x="10426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121937</xdr:rowOff>
    </xdr:from>
    <xdr:ext cx="469744" cy="259045"/>
    <xdr:sp macro="" textlink="">
      <xdr:nvSpPr>
        <xdr:cNvPr id="224" name="【体育館・プール】&#10;一人当たり面積該当値テキスト"/>
        <xdr:cNvSpPr txBox="1"/>
      </xdr:nvSpPr>
      <xdr:spPr>
        <a:xfrm>
          <a:off x="10515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147320</xdr:rowOff>
    </xdr:from>
    <xdr:to>
      <xdr:col>50</xdr:col>
      <xdr:colOff>165100</xdr:colOff>
      <xdr:row>62</xdr:row>
      <xdr:rowOff>77470</xdr:rowOff>
    </xdr:to>
    <xdr:sp macro="" textlink="">
      <xdr:nvSpPr>
        <xdr:cNvPr id="225" name="楕円 224"/>
        <xdr:cNvSpPr/>
      </xdr:nvSpPr>
      <xdr:spPr>
        <a:xfrm>
          <a:off x="9588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22860</xdr:rowOff>
    </xdr:from>
    <xdr:to>
      <xdr:col>55</xdr:col>
      <xdr:colOff>0</xdr:colOff>
      <xdr:row>62</xdr:row>
      <xdr:rowOff>26670</xdr:rowOff>
    </xdr:to>
    <xdr:cxnSp macro="">
      <xdr:nvCxnSpPr>
        <xdr:cNvPr id="226" name="直線コネクタ 225"/>
        <xdr:cNvCxnSpPr/>
      </xdr:nvCxnSpPr>
      <xdr:spPr>
        <a:xfrm flipV="1">
          <a:off x="9639300" y="106527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149225</xdr:rowOff>
    </xdr:from>
    <xdr:to>
      <xdr:col>46</xdr:col>
      <xdr:colOff>38100</xdr:colOff>
      <xdr:row>62</xdr:row>
      <xdr:rowOff>79375</xdr:rowOff>
    </xdr:to>
    <xdr:sp macro="" textlink="">
      <xdr:nvSpPr>
        <xdr:cNvPr id="227" name="楕円 226"/>
        <xdr:cNvSpPr/>
      </xdr:nvSpPr>
      <xdr:spPr>
        <a:xfrm>
          <a:off x="8699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26670</xdr:rowOff>
    </xdr:from>
    <xdr:to>
      <xdr:col>50</xdr:col>
      <xdr:colOff>114300</xdr:colOff>
      <xdr:row>62</xdr:row>
      <xdr:rowOff>28575</xdr:rowOff>
    </xdr:to>
    <xdr:cxnSp macro="">
      <xdr:nvCxnSpPr>
        <xdr:cNvPr id="228" name="直線コネクタ 227"/>
        <xdr:cNvCxnSpPr/>
      </xdr:nvCxnSpPr>
      <xdr:spPr>
        <a:xfrm flipV="1">
          <a:off x="8750300" y="106565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122572</xdr:rowOff>
    </xdr:from>
    <xdr:ext cx="469744" cy="259045"/>
    <xdr:sp macro="" textlink="">
      <xdr:nvSpPr>
        <xdr:cNvPr id="229" name="n_1aveValue【体育館・プール】&#10;一人当たり面積"/>
        <xdr:cNvSpPr txBox="1"/>
      </xdr:nvSpPr>
      <xdr:spPr>
        <a:xfrm>
          <a:off x="93917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99712</xdr:rowOff>
    </xdr:from>
    <xdr:ext cx="469744" cy="259045"/>
    <xdr:sp macro="" textlink="">
      <xdr:nvSpPr>
        <xdr:cNvPr id="230" name="n_2aveValue【体育館・プール】&#10;一人当たり面積"/>
        <xdr:cNvSpPr txBox="1"/>
      </xdr:nvSpPr>
      <xdr:spPr>
        <a:xfrm>
          <a:off x="85154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137812</xdr:rowOff>
    </xdr:from>
    <xdr:ext cx="469744" cy="259045"/>
    <xdr:sp macro="" textlink="">
      <xdr:nvSpPr>
        <xdr:cNvPr id="231" name="n_3aveValue【体育館・プール】&#10;一人当たり面積"/>
        <xdr:cNvSpPr txBox="1"/>
      </xdr:nvSpPr>
      <xdr:spPr>
        <a:xfrm>
          <a:off x="7626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68597</xdr:rowOff>
    </xdr:from>
    <xdr:ext cx="469744" cy="259045"/>
    <xdr:sp macro="" textlink="">
      <xdr:nvSpPr>
        <xdr:cNvPr id="232" name="n_1mainValue【体育館・プール】&#10;一人当たり面積"/>
        <xdr:cNvSpPr txBox="1"/>
      </xdr:nvSpPr>
      <xdr:spPr>
        <a:xfrm>
          <a:off x="93917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70502</xdr:rowOff>
    </xdr:from>
    <xdr:ext cx="469744" cy="259045"/>
    <xdr:sp macro="" textlink="">
      <xdr:nvSpPr>
        <xdr:cNvPr id="233" name="n_2mainValue【体育館・プール】&#10;一人当たり面積"/>
        <xdr:cNvSpPr txBox="1"/>
      </xdr:nvSpPr>
      <xdr:spPr>
        <a:xfrm>
          <a:off x="85154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4" name="テキスト ボックス 24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5" name="直線コネクタ 24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6" name="テキスト ボックス 24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7" name="直線コネクタ 24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8" name="テキスト ボックス 24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9" name="直線コネクタ 24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0" name="テキスト ボックス 24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1" name="直線コネクタ 25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2" name="テキスト ボックス 25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3" name="直線コネクタ 25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4" name="テキスト ボックス 25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142875</xdr:rowOff>
    </xdr:to>
    <xdr:cxnSp macro="">
      <xdr:nvCxnSpPr>
        <xdr:cNvPr id="258" name="直線コネクタ 257"/>
        <xdr:cNvCxnSpPr/>
      </xdr:nvCxnSpPr>
      <xdr:spPr>
        <a:xfrm flipV="1">
          <a:off x="4634865" y="1350645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146702</xdr:rowOff>
    </xdr:from>
    <xdr:ext cx="405111" cy="259045"/>
    <xdr:sp macro="" textlink="">
      <xdr:nvSpPr>
        <xdr:cNvPr id="259" name="【福祉施設】&#10;有形固定資産減価償却率最小値テキスト"/>
        <xdr:cNvSpPr txBox="1"/>
      </xdr:nvSpPr>
      <xdr:spPr>
        <a:xfrm>
          <a:off x="4673600"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142875</xdr:rowOff>
    </xdr:from>
    <xdr:to>
      <xdr:col>24</xdr:col>
      <xdr:colOff>152400</xdr:colOff>
      <xdr:row>86</xdr:row>
      <xdr:rowOff>142875</xdr:rowOff>
    </xdr:to>
    <xdr:cxnSp macro="">
      <xdr:nvCxnSpPr>
        <xdr:cNvPr id="260" name="直線コネクタ 259"/>
        <xdr:cNvCxnSpPr/>
      </xdr:nvCxnSpPr>
      <xdr:spPr>
        <a:xfrm>
          <a:off x="4546600" y="1488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61"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62" name="直線コネクタ 261"/>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63"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64" name="フローチャート: 判断 263"/>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65" name="フローチャート: 判断 264"/>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15875</xdr:rowOff>
    </xdr:from>
    <xdr:to>
      <xdr:col>15</xdr:col>
      <xdr:colOff>101600</xdr:colOff>
      <xdr:row>82</xdr:row>
      <xdr:rowOff>117475</xdr:rowOff>
    </xdr:to>
    <xdr:sp macro="" textlink="">
      <xdr:nvSpPr>
        <xdr:cNvPr id="266" name="フローチャート: 判断 265"/>
        <xdr:cNvSpPr/>
      </xdr:nvSpPr>
      <xdr:spPr>
        <a:xfrm>
          <a:off x="2857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67" name="フローチャート: 判断 266"/>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73" name="楕円 272"/>
        <xdr:cNvSpPr/>
      </xdr:nvSpPr>
      <xdr:spPr>
        <a:xfrm>
          <a:off x="4584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36847</xdr:rowOff>
    </xdr:from>
    <xdr:ext cx="405111" cy="259045"/>
    <xdr:sp macro="" textlink="">
      <xdr:nvSpPr>
        <xdr:cNvPr id="274" name="【福祉施設】&#10;有形固定資産減価償却率該当値テキスト"/>
        <xdr:cNvSpPr txBox="1"/>
      </xdr:nvSpPr>
      <xdr:spPr>
        <a:xfrm>
          <a:off x="4673600"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74930</xdr:rowOff>
    </xdr:from>
    <xdr:to>
      <xdr:col>20</xdr:col>
      <xdr:colOff>38100</xdr:colOff>
      <xdr:row>82</xdr:row>
      <xdr:rowOff>5080</xdr:rowOff>
    </xdr:to>
    <xdr:sp macro="" textlink="">
      <xdr:nvSpPr>
        <xdr:cNvPr id="275" name="楕円 274"/>
        <xdr:cNvSpPr/>
      </xdr:nvSpPr>
      <xdr:spPr>
        <a:xfrm>
          <a:off x="3746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64770</xdr:rowOff>
    </xdr:from>
    <xdr:to>
      <xdr:col>24</xdr:col>
      <xdr:colOff>63500</xdr:colOff>
      <xdr:row>81</xdr:row>
      <xdr:rowOff>125730</xdr:rowOff>
    </xdr:to>
    <xdr:cxnSp macro="">
      <xdr:nvCxnSpPr>
        <xdr:cNvPr id="276" name="直線コネクタ 275"/>
        <xdr:cNvCxnSpPr/>
      </xdr:nvCxnSpPr>
      <xdr:spPr>
        <a:xfrm flipV="1">
          <a:off x="3797300" y="139522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277" name="楕円 276"/>
        <xdr:cNvSpPr/>
      </xdr:nvSpPr>
      <xdr:spPr>
        <a:xfrm>
          <a:off x="2857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125730</xdr:rowOff>
    </xdr:from>
    <xdr:to>
      <xdr:col>19</xdr:col>
      <xdr:colOff>177800</xdr:colOff>
      <xdr:row>82</xdr:row>
      <xdr:rowOff>15239</xdr:rowOff>
    </xdr:to>
    <xdr:cxnSp macro="">
      <xdr:nvCxnSpPr>
        <xdr:cNvPr id="278" name="直線コネクタ 277"/>
        <xdr:cNvCxnSpPr/>
      </xdr:nvCxnSpPr>
      <xdr:spPr>
        <a:xfrm flipV="1">
          <a:off x="2908300" y="140131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279" name="n_1aveValue【福祉施設】&#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280" name="n_2aveValue【福祉施設】&#10;有形固定資産減価償却率"/>
        <xdr:cNvSpPr txBox="1"/>
      </xdr:nvSpPr>
      <xdr:spPr>
        <a:xfrm>
          <a:off x="2705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137813</xdr:rowOff>
    </xdr:from>
    <xdr:ext cx="405111" cy="259045"/>
    <xdr:sp macro="" textlink="">
      <xdr:nvSpPr>
        <xdr:cNvPr id="281" name="n_3aveValue【福祉施設】&#10;有形固定資産減価償却率"/>
        <xdr:cNvSpPr txBox="1"/>
      </xdr:nvSpPr>
      <xdr:spPr>
        <a:xfrm>
          <a:off x="1816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21607</xdr:rowOff>
    </xdr:from>
    <xdr:ext cx="405111" cy="259045"/>
    <xdr:sp macro="" textlink="">
      <xdr:nvSpPr>
        <xdr:cNvPr id="282" name="n_1mainValue【福祉施設】&#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83" name="n_2mainValue【福祉施設】&#10;有形固定資産減価償却率"/>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4" name="正方形/長方形 28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5" name="正方形/長方形 28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6" name="正方形/長方形 28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7" name="正方形/長方形 28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8" name="正方形/長方形 28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9" name="正方形/長方形 28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0" name="正方形/長方形 28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2" name="テキスト ボックス 29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4" name="直線コネクタ 29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5" name="テキスト ボックス 29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6" name="直線コネクタ 29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7" name="テキスト ボックス 29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8" name="直線コネクタ 29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9" name="テキスト ボックス 29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0" name="直線コネクタ 29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1" name="テキスト ボックス 30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2" name="直線コネクタ 30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3" name="テキスト ボックス 30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4" name="直線コネクタ 30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5" name="テキスト ボックス 30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7" name="テキスト ボックス 30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54429</xdr:rowOff>
    </xdr:from>
    <xdr:to>
      <xdr:col>54</xdr:col>
      <xdr:colOff>189865</xdr:colOff>
      <xdr:row>86</xdr:row>
      <xdr:rowOff>109945</xdr:rowOff>
    </xdr:to>
    <xdr:cxnSp macro="">
      <xdr:nvCxnSpPr>
        <xdr:cNvPr id="309" name="直線コネクタ 308"/>
        <xdr:cNvCxnSpPr/>
      </xdr:nvCxnSpPr>
      <xdr:spPr>
        <a:xfrm flipV="1">
          <a:off x="10476865" y="13427529"/>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10" name="【福祉施設】&#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11" name="直線コネクタ 310"/>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1106</xdr:rowOff>
    </xdr:from>
    <xdr:ext cx="469744" cy="259045"/>
    <xdr:sp macro="" textlink="">
      <xdr:nvSpPr>
        <xdr:cNvPr id="312" name="【福祉施設】&#10;一人当たり面積最大値テキスト"/>
        <xdr:cNvSpPr txBox="1"/>
      </xdr:nvSpPr>
      <xdr:spPr>
        <a:xfrm>
          <a:off x="10515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54429</xdr:rowOff>
    </xdr:from>
    <xdr:to>
      <xdr:col>55</xdr:col>
      <xdr:colOff>88900</xdr:colOff>
      <xdr:row>78</xdr:row>
      <xdr:rowOff>54429</xdr:rowOff>
    </xdr:to>
    <xdr:cxnSp macro="">
      <xdr:nvCxnSpPr>
        <xdr:cNvPr id="313" name="直線コネクタ 312"/>
        <xdr:cNvCxnSpPr/>
      </xdr:nvCxnSpPr>
      <xdr:spPr>
        <a:xfrm>
          <a:off x="10388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170197</xdr:rowOff>
    </xdr:from>
    <xdr:ext cx="469744" cy="259045"/>
    <xdr:sp macro="" textlink="">
      <xdr:nvSpPr>
        <xdr:cNvPr id="314" name="【福祉施設】&#10;一人当たり面積平均値テキスト"/>
        <xdr:cNvSpPr txBox="1"/>
      </xdr:nvSpPr>
      <xdr:spPr>
        <a:xfrm>
          <a:off x="10515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15" name="フローチャート: 判断 314"/>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72208</xdr:rowOff>
    </xdr:from>
    <xdr:to>
      <xdr:col>50</xdr:col>
      <xdr:colOff>165100</xdr:colOff>
      <xdr:row>85</xdr:row>
      <xdr:rowOff>2358</xdr:rowOff>
    </xdr:to>
    <xdr:sp macro="" textlink="">
      <xdr:nvSpPr>
        <xdr:cNvPr id="316" name="フローチャート: 判断 315"/>
        <xdr:cNvSpPr/>
      </xdr:nvSpPr>
      <xdr:spPr>
        <a:xfrm>
          <a:off x="9588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95069</xdr:rowOff>
    </xdr:from>
    <xdr:to>
      <xdr:col>46</xdr:col>
      <xdr:colOff>38100</xdr:colOff>
      <xdr:row>85</xdr:row>
      <xdr:rowOff>25219</xdr:rowOff>
    </xdr:to>
    <xdr:sp macro="" textlink="">
      <xdr:nvSpPr>
        <xdr:cNvPr id="317" name="フローチャート: 判断 316"/>
        <xdr:cNvSpPr/>
      </xdr:nvSpPr>
      <xdr:spPr>
        <a:xfrm>
          <a:off x="8699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82006</xdr:rowOff>
    </xdr:from>
    <xdr:to>
      <xdr:col>41</xdr:col>
      <xdr:colOff>101600</xdr:colOff>
      <xdr:row>85</xdr:row>
      <xdr:rowOff>12156</xdr:rowOff>
    </xdr:to>
    <xdr:sp macro="" textlink="">
      <xdr:nvSpPr>
        <xdr:cNvPr id="318" name="フローチャート: 判断 317"/>
        <xdr:cNvSpPr/>
      </xdr:nvSpPr>
      <xdr:spPr>
        <a:xfrm>
          <a:off x="7810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67311</xdr:rowOff>
    </xdr:from>
    <xdr:to>
      <xdr:col>55</xdr:col>
      <xdr:colOff>50800</xdr:colOff>
      <xdr:row>85</xdr:row>
      <xdr:rowOff>168911</xdr:rowOff>
    </xdr:to>
    <xdr:sp macro="" textlink="">
      <xdr:nvSpPr>
        <xdr:cNvPr id="324" name="楕円 323"/>
        <xdr:cNvSpPr/>
      </xdr:nvSpPr>
      <xdr:spPr>
        <a:xfrm>
          <a:off x="10426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45738</xdr:rowOff>
    </xdr:from>
    <xdr:ext cx="469744" cy="259045"/>
    <xdr:sp macro="" textlink="">
      <xdr:nvSpPr>
        <xdr:cNvPr id="325" name="【福祉施設】&#10;一人当たり面積該当値テキスト"/>
        <xdr:cNvSpPr txBox="1"/>
      </xdr:nvSpPr>
      <xdr:spPr>
        <a:xfrm>
          <a:off x="10515600"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67311</xdr:rowOff>
    </xdr:from>
    <xdr:to>
      <xdr:col>50</xdr:col>
      <xdr:colOff>165100</xdr:colOff>
      <xdr:row>85</xdr:row>
      <xdr:rowOff>168911</xdr:rowOff>
    </xdr:to>
    <xdr:sp macro="" textlink="">
      <xdr:nvSpPr>
        <xdr:cNvPr id="326" name="楕円 325"/>
        <xdr:cNvSpPr/>
      </xdr:nvSpPr>
      <xdr:spPr>
        <a:xfrm>
          <a:off x="9588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118111</xdr:rowOff>
    </xdr:from>
    <xdr:to>
      <xdr:col>55</xdr:col>
      <xdr:colOff>0</xdr:colOff>
      <xdr:row>85</xdr:row>
      <xdr:rowOff>118111</xdr:rowOff>
    </xdr:to>
    <xdr:cxnSp macro="">
      <xdr:nvCxnSpPr>
        <xdr:cNvPr id="327" name="直線コネクタ 326"/>
        <xdr:cNvCxnSpPr/>
      </xdr:nvCxnSpPr>
      <xdr:spPr>
        <a:xfrm>
          <a:off x="9639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70576</xdr:rowOff>
    </xdr:from>
    <xdr:to>
      <xdr:col>46</xdr:col>
      <xdr:colOff>38100</xdr:colOff>
      <xdr:row>86</xdr:row>
      <xdr:rowOff>726</xdr:rowOff>
    </xdr:to>
    <xdr:sp macro="" textlink="">
      <xdr:nvSpPr>
        <xdr:cNvPr id="328" name="楕円 327"/>
        <xdr:cNvSpPr/>
      </xdr:nvSpPr>
      <xdr:spPr>
        <a:xfrm>
          <a:off x="8699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118111</xdr:rowOff>
    </xdr:from>
    <xdr:to>
      <xdr:col>50</xdr:col>
      <xdr:colOff>114300</xdr:colOff>
      <xdr:row>85</xdr:row>
      <xdr:rowOff>121376</xdr:rowOff>
    </xdr:to>
    <xdr:cxnSp macro="">
      <xdr:nvCxnSpPr>
        <xdr:cNvPr id="329" name="直線コネクタ 328"/>
        <xdr:cNvCxnSpPr/>
      </xdr:nvCxnSpPr>
      <xdr:spPr>
        <a:xfrm flipV="1">
          <a:off x="8750300" y="14691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18885</xdr:rowOff>
    </xdr:from>
    <xdr:ext cx="469744" cy="259045"/>
    <xdr:sp macro="" textlink="">
      <xdr:nvSpPr>
        <xdr:cNvPr id="330" name="n_1aveValue【福祉施設】&#10;一人当たり面積"/>
        <xdr:cNvSpPr txBox="1"/>
      </xdr:nvSpPr>
      <xdr:spPr>
        <a:xfrm>
          <a:off x="93917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41746</xdr:rowOff>
    </xdr:from>
    <xdr:ext cx="469744" cy="259045"/>
    <xdr:sp macro="" textlink="">
      <xdr:nvSpPr>
        <xdr:cNvPr id="331" name="n_2aveValue【福祉施設】&#10;一人当たり面積"/>
        <xdr:cNvSpPr txBox="1"/>
      </xdr:nvSpPr>
      <xdr:spPr>
        <a:xfrm>
          <a:off x="8515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28683</xdr:rowOff>
    </xdr:from>
    <xdr:ext cx="469744" cy="259045"/>
    <xdr:sp macro="" textlink="">
      <xdr:nvSpPr>
        <xdr:cNvPr id="332" name="n_3aveValue【福祉施設】&#10;一人当たり面積"/>
        <xdr:cNvSpPr txBox="1"/>
      </xdr:nvSpPr>
      <xdr:spPr>
        <a:xfrm>
          <a:off x="7626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160038</xdr:rowOff>
    </xdr:from>
    <xdr:ext cx="469744" cy="259045"/>
    <xdr:sp macro="" textlink="">
      <xdr:nvSpPr>
        <xdr:cNvPr id="333" name="n_1mainValue【福祉施設】&#10;一人当たり面積"/>
        <xdr:cNvSpPr txBox="1"/>
      </xdr:nvSpPr>
      <xdr:spPr>
        <a:xfrm>
          <a:off x="9391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163303</xdr:rowOff>
    </xdr:from>
    <xdr:ext cx="469744" cy="259045"/>
    <xdr:sp macro="" textlink="">
      <xdr:nvSpPr>
        <xdr:cNvPr id="334" name="n_2mainValue【福祉施設】&#10;一人当たり面積"/>
        <xdr:cNvSpPr txBox="1"/>
      </xdr:nvSpPr>
      <xdr:spPr>
        <a:xfrm>
          <a:off x="8515427" y="147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6" name="正方形/長方形 3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7" name="正方形/長方形 3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8" name="正方形/長方形 3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9" name="正方形/長方形 3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0" name="正方形/長方形 3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1" name="正方形/長方形 3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3" name="テキスト ボックス 34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4" name="直線コネクタ 34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5" name="直線コネクタ 34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6" name="テキスト ボックス 34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7" name="直線コネクタ 34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8" name="テキスト ボックス 34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9" name="直線コネクタ 34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0" name="テキスト ボックス 34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1" name="直線コネクタ 35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2" name="テキスト ボックス 35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3" name="直線コネクタ 35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4" name="テキスト ボックス 35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5" name="直線コネクタ 35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6" name="テキスト ボックス 35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7" name="直線コネクタ 35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8" name="テキスト ボックス 35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107</xdr:row>
      <xdr:rowOff>157843</xdr:rowOff>
    </xdr:to>
    <xdr:cxnSp macro="">
      <xdr:nvCxnSpPr>
        <xdr:cNvPr id="360" name="直線コネクタ 359"/>
        <xdr:cNvCxnSpPr/>
      </xdr:nvCxnSpPr>
      <xdr:spPr>
        <a:xfrm flipV="1">
          <a:off x="4634865" y="17090571"/>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161670</xdr:rowOff>
    </xdr:from>
    <xdr:ext cx="405111" cy="259045"/>
    <xdr:sp macro="" textlink="">
      <xdr:nvSpPr>
        <xdr:cNvPr id="361" name="【市民会館】&#10;有形固定資産減価償却率最小値テキスト"/>
        <xdr:cNvSpPr txBox="1"/>
      </xdr:nvSpPr>
      <xdr:spPr>
        <a:xfrm>
          <a:off x="4673600" y="1850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157843</xdr:rowOff>
    </xdr:from>
    <xdr:to>
      <xdr:col>24</xdr:col>
      <xdr:colOff>152400</xdr:colOff>
      <xdr:row>107</xdr:row>
      <xdr:rowOff>157843</xdr:rowOff>
    </xdr:to>
    <xdr:cxnSp macro="">
      <xdr:nvCxnSpPr>
        <xdr:cNvPr id="362" name="直線コネクタ 361"/>
        <xdr:cNvCxnSpPr/>
      </xdr:nvCxnSpPr>
      <xdr:spPr>
        <a:xfrm>
          <a:off x="4546600" y="185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63"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4" name="直線コネクタ 36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54808</xdr:rowOff>
    </xdr:from>
    <xdr:ext cx="405111" cy="259045"/>
    <xdr:sp macro="" textlink="">
      <xdr:nvSpPr>
        <xdr:cNvPr id="365" name="【市民会館】&#10;有形固定資産減価償却率平均値テキスト"/>
        <xdr:cNvSpPr txBox="1"/>
      </xdr:nvSpPr>
      <xdr:spPr>
        <a:xfrm>
          <a:off x="4673600" y="1754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31931</xdr:rowOff>
    </xdr:from>
    <xdr:to>
      <xdr:col>24</xdr:col>
      <xdr:colOff>114300</xdr:colOff>
      <xdr:row>103</xdr:row>
      <xdr:rowOff>133531</xdr:rowOff>
    </xdr:to>
    <xdr:sp macro="" textlink="">
      <xdr:nvSpPr>
        <xdr:cNvPr id="366" name="フローチャート: 判断 365"/>
        <xdr:cNvSpPr/>
      </xdr:nvSpPr>
      <xdr:spPr>
        <a:xfrm>
          <a:off x="4584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128270</xdr:rowOff>
    </xdr:from>
    <xdr:to>
      <xdr:col>20</xdr:col>
      <xdr:colOff>38100</xdr:colOff>
      <xdr:row>104</xdr:row>
      <xdr:rowOff>58420</xdr:rowOff>
    </xdr:to>
    <xdr:sp macro="" textlink="">
      <xdr:nvSpPr>
        <xdr:cNvPr id="367" name="フローチャート: 判断 366"/>
        <xdr:cNvSpPr/>
      </xdr:nvSpPr>
      <xdr:spPr>
        <a:xfrm>
          <a:off x="3746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368" name="フローチャート: 判断 367"/>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369" name="フローチャート: 判断 368"/>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0" name="テキスト ボックス 3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1" name="テキスト ボックス 3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2" name="テキスト ボックス 3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3" name="テキスト ボックス 3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4" name="テキスト ボックス 3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375" name="楕円 374"/>
        <xdr:cNvSpPr/>
      </xdr:nvSpPr>
      <xdr:spPr>
        <a:xfrm>
          <a:off x="45847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95266</xdr:rowOff>
    </xdr:from>
    <xdr:ext cx="405111" cy="259045"/>
    <xdr:sp macro="" textlink="">
      <xdr:nvSpPr>
        <xdr:cNvPr id="376" name="【市民会館】&#10;有形固定資産減価償却率該当値テキスト"/>
        <xdr:cNvSpPr txBox="1"/>
      </xdr:nvSpPr>
      <xdr:spPr>
        <a:xfrm>
          <a:off x="4673600"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152763</xdr:rowOff>
    </xdr:from>
    <xdr:to>
      <xdr:col>20</xdr:col>
      <xdr:colOff>38100</xdr:colOff>
      <xdr:row>104</xdr:row>
      <xdr:rowOff>82913</xdr:rowOff>
    </xdr:to>
    <xdr:sp macro="" textlink="">
      <xdr:nvSpPr>
        <xdr:cNvPr id="377" name="楕円 376"/>
        <xdr:cNvSpPr/>
      </xdr:nvSpPr>
      <xdr:spPr>
        <a:xfrm>
          <a:off x="3746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167639</xdr:rowOff>
    </xdr:from>
    <xdr:to>
      <xdr:col>24</xdr:col>
      <xdr:colOff>63500</xdr:colOff>
      <xdr:row>104</xdr:row>
      <xdr:rowOff>32113</xdr:rowOff>
    </xdr:to>
    <xdr:cxnSp macro="">
      <xdr:nvCxnSpPr>
        <xdr:cNvPr id="378" name="直線コネクタ 377"/>
        <xdr:cNvCxnSpPr/>
      </xdr:nvCxnSpPr>
      <xdr:spPr>
        <a:xfrm flipV="1">
          <a:off x="3797300" y="1782698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17236</xdr:rowOff>
    </xdr:from>
    <xdr:to>
      <xdr:col>15</xdr:col>
      <xdr:colOff>101600</xdr:colOff>
      <xdr:row>104</xdr:row>
      <xdr:rowOff>118836</xdr:rowOff>
    </xdr:to>
    <xdr:sp macro="" textlink="">
      <xdr:nvSpPr>
        <xdr:cNvPr id="379" name="楕円 378"/>
        <xdr:cNvSpPr/>
      </xdr:nvSpPr>
      <xdr:spPr>
        <a:xfrm>
          <a:off x="2857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32113</xdr:rowOff>
    </xdr:from>
    <xdr:to>
      <xdr:col>19</xdr:col>
      <xdr:colOff>177800</xdr:colOff>
      <xdr:row>104</xdr:row>
      <xdr:rowOff>68036</xdr:rowOff>
    </xdr:to>
    <xdr:cxnSp macro="">
      <xdr:nvCxnSpPr>
        <xdr:cNvPr id="380" name="直線コネクタ 379"/>
        <xdr:cNvCxnSpPr/>
      </xdr:nvCxnSpPr>
      <xdr:spPr>
        <a:xfrm flipV="1">
          <a:off x="2908300" y="178629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74947</xdr:rowOff>
    </xdr:from>
    <xdr:ext cx="405111" cy="259045"/>
    <xdr:sp macro="" textlink="">
      <xdr:nvSpPr>
        <xdr:cNvPr id="381" name="n_1aveValue【市民会館】&#10;有形固定資産減価償却率"/>
        <xdr:cNvSpPr txBox="1"/>
      </xdr:nvSpPr>
      <xdr:spPr>
        <a:xfrm>
          <a:off x="3582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125565</xdr:rowOff>
    </xdr:from>
    <xdr:ext cx="405111" cy="259045"/>
    <xdr:sp macro="" textlink="">
      <xdr:nvSpPr>
        <xdr:cNvPr id="382" name="n_2aveValue【市民会館】&#10;有形固定資産減価償却率"/>
        <xdr:cNvSpPr txBox="1"/>
      </xdr:nvSpPr>
      <xdr:spPr>
        <a:xfrm>
          <a:off x="2705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383" name="n_3ave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74040</xdr:rowOff>
    </xdr:from>
    <xdr:ext cx="405111" cy="259045"/>
    <xdr:sp macro="" textlink="">
      <xdr:nvSpPr>
        <xdr:cNvPr id="384" name="n_1mainValue【市民会館】&#10;有形固定資産減価償却率"/>
        <xdr:cNvSpPr txBox="1"/>
      </xdr:nvSpPr>
      <xdr:spPr>
        <a:xfrm>
          <a:off x="35820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109963</xdr:rowOff>
    </xdr:from>
    <xdr:ext cx="405111" cy="259045"/>
    <xdr:sp macro="" textlink="">
      <xdr:nvSpPr>
        <xdr:cNvPr id="385" name="n_2mainValue【市民会館】&#10;有形固定資産減価償却率"/>
        <xdr:cNvSpPr txBox="1"/>
      </xdr:nvSpPr>
      <xdr:spPr>
        <a:xfrm>
          <a:off x="2705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4" name="テキスト ボックス 39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5" name="直線コネクタ 39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6" name="直線コネクタ 39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7" name="テキスト ボックス 39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8" name="直線コネクタ 39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9" name="テキスト ボックス 39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0" name="直線コネクタ 39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01" name="テキスト ボックス 40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2" name="直線コネクタ 40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3" name="テキスト ボックス 40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4" name="直線コネクタ 40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5" name="テキスト ボックス 40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6" name="直線コネクタ 40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7" name="テキスト ボックス 40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8" name="直線コネクタ 40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9" name="テキスト ボックス 40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82731</xdr:rowOff>
    </xdr:from>
    <xdr:to>
      <xdr:col>54</xdr:col>
      <xdr:colOff>189865</xdr:colOff>
      <xdr:row>109</xdr:row>
      <xdr:rowOff>2721</xdr:rowOff>
    </xdr:to>
    <xdr:cxnSp macro="">
      <xdr:nvCxnSpPr>
        <xdr:cNvPr id="411" name="直線コネクタ 410"/>
        <xdr:cNvCxnSpPr/>
      </xdr:nvCxnSpPr>
      <xdr:spPr>
        <a:xfrm flipV="1">
          <a:off x="10476865" y="17227731"/>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12"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13" name="直線コネクタ 412"/>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29408</xdr:rowOff>
    </xdr:from>
    <xdr:ext cx="469744" cy="259045"/>
    <xdr:sp macro="" textlink="">
      <xdr:nvSpPr>
        <xdr:cNvPr id="414" name="【市民会館】&#10;一人当たり面積最大値テキスト"/>
        <xdr:cNvSpPr txBox="1"/>
      </xdr:nvSpPr>
      <xdr:spPr>
        <a:xfrm>
          <a:off x="10515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82731</xdr:rowOff>
    </xdr:from>
    <xdr:to>
      <xdr:col>55</xdr:col>
      <xdr:colOff>88900</xdr:colOff>
      <xdr:row>100</xdr:row>
      <xdr:rowOff>82731</xdr:rowOff>
    </xdr:to>
    <xdr:cxnSp macro="">
      <xdr:nvCxnSpPr>
        <xdr:cNvPr id="415" name="直線コネクタ 414"/>
        <xdr:cNvCxnSpPr/>
      </xdr:nvCxnSpPr>
      <xdr:spPr>
        <a:xfrm>
          <a:off x="10388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31585</xdr:rowOff>
    </xdr:from>
    <xdr:ext cx="469744" cy="259045"/>
    <xdr:sp macro="" textlink="">
      <xdr:nvSpPr>
        <xdr:cNvPr id="416" name="【市民会館】&#10;一人当たり面積平均値テキスト"/>
        <xdr:cNvSpPr txBox="1"/>
      </xdr:nvSpPr>
      <xdr:spPr>
        <a:xfrm>
          <a:off x="10515600" y="1837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53158</xdr:rowOff>
    </xdr:from>
    <xdr:to>
      <xdr:col>55</xdr:col>
      <xdr:colOff>50800</xdr:colOff>
      <xdr:row>107</xdr:row>
      <xdr:rowOff>154758</xdr:rowOff>
    </xdr:to>
    <xdr:sp macro="" textlink="">
      <xdr:nvSpPr>
        <xdr:cNvPr id="417" name="フローチャート: 判断 416"/>
        <xdr:cNvSpPr/>
      </xdr:nvSpPr>
      <xdr:spPr>
        <a:xfrm>
          <a:off x="10426700" y="1839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46627</xdr:rowOff>
    </xdr:from>
    <xdr:to>
      <xdr:col>50</xdr:col>
      <xdr:colOff>165100</xdr:colOff>
      <xdr:row>107</xdr:row>
      <xdr:rowOff>148227</xdr:rowOff>
    </xdr:to>
    <xdr:sp macro="" textlink="">
      <xdr:nvSpPr>
        <xdr:cNvPr id="418" name="フローチャート: 判断 417"/>
        <xdr:cNvSpPr/>
      </xdr:nvSpPr>
      <xdr:spPr>
        <a:xfrm>
          <a:off x="9588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25400</xdr:rowOff>
    </xdr:from>
    <xdr:to>
      <xdr:col>46</xdr:col>
      <xdr:colOff>38100</xdr:colOff>
      <xdr:row>107</xdr:row>
      <xdr:rowOff>127000</xdr:rowOff>
    </xdr:to>
    <xdr:sp macro="" textlink="">
      <xdr:nvSpPr>
        <xdr:cNvPr id="419" name="フローチャート: 判断 418"/>
        <xdr:cNvSpPr/>
      </xdr:nvSpPr>
      <xdr:spPr>
        <a:xfrm>
          <a:off x="8699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15602</xdr:rowOff>
    </xdr:from>
    <xdr:to>
      <xdr:col>41</xdr:col>
      <xdr:colOff>101600</xdr:colOff>
      <xdr:row>107</xdr:row>
      <xdr:rowOff>117202</xdr:rowOff>
    </xdr:to>
    <xdr:sp macro="" textlink="">
      <xdr:nvSpPr>
        <xdr:cNvPr id="420" name="フローチャート: 判断 419"/>
        <xdr:cNvSpPr/>
      </xdr:nvSpPr>
      <xdr:spPr>
        <a:xfrm>
          <a:off x="7810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1" name="テキスト ボックス 42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2" name="テキスト ボックス 42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3" name="テキスト ボックス 42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4" name="テキスト ボックス 42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5" name="テキスト ボックス 42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160927</xdr:rowOff>
    </xdr:from>
    <xdr:to>
      <xdr:col>55</xdr:col>
      <xdr:colOff>50800</xdr:colOff>
      <xdr:row>107</xdr:row>
      <xdr:rowOff>91077</xdr:rowOff>
    </xdr:to>
    <xdr:sp macro="" textlink="">
      <xdr:nvSpPr>
        <xdr:cNvPr id="426" name="楕円 425"/>
        <xdr:cNvSpPr/>
      </xdr:nvSpPr>
      <xdr:spPr>
        <a:xfrm>
          <a:off x="104267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12354</xdr:rowOff>
    </xdr:from>
    <xdr:ext cx="469744" cy="259045"/>
    <xdr:sp macro="" textlink="">
      <xdr:nvSpPr>
        <xdr:cNvPr id="427" name="【市民会館】&#10;一人当たり面積該当値テキスト"/>
        <xdr:cNvSpPr txBox="1"/>
      </xdr:nvSpPr>
      <xdr:spPr>
        <a:xfrm>
          <a:off x="10515600" y="1818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164193</xdr:rowOff>
    </xdr:from>
    <xdr:to>
      <xdr:col>50</xdr:col>
      <xdr:colOff>165100</xdr:colOff>
      <xdr:row>107</xdr:row>
      <xdr:rowOff>94343</xdr:rowOff>
    </xdr:to>
    <xdr:sp macro="" textlink="">
      <xdr:nvSpPr>
        <xdr:cNvPr id="428" name="楕円 427"/>
        <xdr:cNvSpPr/>
      </xdr:nvSpPr>
      <xdr:spPr>
        <a:xfrm>
          <a:off x="9588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40277</xdr:rowOff>
    </xdr:from>
    <xdr:to>
      <xdr:col>55</xdr:col>
      <xdr:colOff>0</xdr:colOff>
      <xdr:row>107</xdr:row>
      <xdr:rowOff>43543</xdr:rowOff>
    </xdr:to>
    <xdr:cxnSp macro="">
      <xdr:nvCxnSpPr>
        <xdr:cNvPr id="429" name="直線コネクタ 428"/>
        <xdr:cNvCxnSpPr/>
      </xdr:nvCxnSpPr>
      <xdr:spPr>
        <a:xfrm flipV="1">
          <a:off x="9639300" y="1838542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169092</xdr:rowOff>
    </xdr:from>
    <xdr:to>
      <xdr:col>46</xdr:col>
      <xdr:colOff>38100</xdr:colOff>
      <xdr:row>107</xdr:row>
      <xdr:rowOff>99242</xdr:rowOff>
    </xdr:to>
    <xdr:sp macro="" textlink="">
      <xdr:nvSpPr>
        <xdr:cNvPr id="430" name="楕円 429"/>
        <xdr:cNvSpPr/>
      </xdr:nvSpPr>
      <xdr:spPr>
        <a:xfrm>
          <a:off x="8699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43543</xdr:rowOff>
    </xdr:from>
    <xdr:to>
      <xdr:col>50</xdr:col>
      <xdr:colOff>114300</xdr:colOff>
      <xdr:row>107</xdr:row>
      <xdr:rowOff>48442</xdr:rowOff>
    </xdr:to>
    <xdr:cxnSp macro="">
      <xdr:nvCxnSpPr>
        <xdr:cNvPr id="431" name="直線コネクタ 430"/>
        <xdr:cNvCxnSpPr/>
      </xdr:nvCxnSpPr>
      <xdr:spPr>
        <a:xfrm flipV="1">
          <a:off x="8750300" y="1838869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139354</xdr:rowOff>
    </xdr:from>
    <xdr:ext cx="469744" cy="259045"/>
    <xdr:sp macro="" textlink="">
      <xdr:nvSpPr>
        <xdr:cNvPr id="432" name="n_1aveValue【市民会館】&#10;一人当たり面積"/>
        <xdr:cNvSpPr txBox="1"/>
      </xdr:nvSpPr>
      <xdr:spPr>
        <a:xfrm>
          <a:off x="9391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118127</xdr:rowOff>
    </xdr:from>
    <xdr:ext cx="469744" cy="259045"/>
    <xdr:sp macro="" textlink="">
      <xdr:nvSpPr>
        <xdr:cNvPr id="433" name="n_2aveValue【市民会館】&#10;一人当たり面積"/>
        <xdr:cNvSpPr txBox="1"/>
      </xdr:nvSpPr>
      <xdr:spPr>
        <a:xfrm>
          <a:off x="8515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133729</xdr:rowOff>
    </xdr:from>
    <xdr:ext cx="469744" cy="259045"/>
    <xdr:sp macro="" textlink="">
      <xdr:nvSpPr>
        <xdr:cNvPr id="434" name="n_3aveValue【市民会館】&#10;一人当たり面積"/>
        <xdr:cNvSpPr txBox="1"/>
      </xdr:nvSpPr>
      <xdr:spPr>
        <a:xfrm>
          <a:off x="7626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110870</xdr:rowOff>
    </xdr:from>
    <xdr:ext cx="469744" cy="259045"/>
    <xdr:sp macro="" textlink="">
      <xdr:nvSpPr>
        <xdr:cNvPr id="435" name="n_1mainValue【市民会館】&#10;一人当たり面積"/>
        <xdr:cNvSpPr txBox="1"/>
      </xdr:nvSpPr>
      <xdr:spPr>
        <a:xfrm>
          <a:off x="93917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115769</xdr:rowOff>
    </xdr:from>
    <xdr:ext cx="469744" cy="259045"/>
    <xdr:sp macro="" textlink="">
      <xdr:nvSpPr>
        <xdr:cNvPr id="436" name="n_2mainValue【市民会館】&#10;一人当たり面積"/>
        <xdr:cNvSpPr txBox="1"/>
      </xdr:nvSpPr>
      <xdr:spPr>
        <a:xfrm>
          <a:off x="8515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8" name="正方形/長方形 4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9" name="正方形/長方形 4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0" name="正方形/長方形 4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1" name="正方形/長方形 4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2" name="正方形/長方形 4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3" name="正方形/長方形 4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4" name="正方形/長方形 44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5" name="テキスト ボックス 44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6" name="直線コネクタ 44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7" name="テキスト ボックス 44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8" name="直線コネクタ 44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9" name="テキスト ボックス 44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0" name="直線コネクタ 44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1" name="テキスト ボックス 45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2" name="直線コネクタ 45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3" name="テキスト ボックス 45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4" name="直線コネクタ 45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5" name="テキスト ボックス 45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6" name="直線コネクタ 45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7" name="テキスト ボックス 45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8" name="直線コネクタ 4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9" name="テキスト ボックス 45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40</xdr:row>
      <xdr:rowOff>160020</xdr:rowOff>
    </xdr:to>
    <xdr:cxnSp macro="">
      <xdr:nvCxnSpPr>
        <xdr:cNvPr id="461" name="直線コネクタ 460"/>
        <xdr:cNvCxnSpPr/>
      </xdr:nvCxnSpPr>
      <xdr:spPr>
        <a:xfrm flipV="1">
          <a:off x="16318864" y="57378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163847</xdr:rowOff>
    </xdr:from>
    <xdr:ext cx="405111" cy="259045"/>
    <xdr:sp macro="" textlink="">
      <xdr:nvSpPr>
        <xdr:cNvPr id="462" name="【一般廃棄物処理施設】&#10;有形固定資産減価償却率最小値テキスト"/>
        <xdr:cNvSpPr txBox="1"/>
      </xdr:nvSpPr>
      <xdr:spPr>
        <a:xfrm>
          <a:off x="16357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160020</xdr:rowOff>
    </xdr:from>
    <xdr:to>
      <xdr:col>86</xdr:col>
      <xdr:colOff>25400</xdr:colOff>
      <xdr:row>40</xdr:row>
      <xdr:rowOff>160020</xdr:rowOff>
    </xdr:to>
    <xdr:cxnSp macro="">
      <xdr:nvCxnSpPr>
        <xdr:cNvPr id="463" name="直線コネクタ 462"/>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64" name="【一般廃棄物処理施設】&#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65" name="直線コネクタ 464"/>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466"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67" name="フローチャート: 判断 466"/>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133985</xdr:rowOff>
    </xdr:from>
    <xdr:to>
      <xdr:col>81</xdr:col>
      <xdr:colOff>101600</xdr:colOff>
      <xdr:row>38</xdr:row>
      <xdr:rowOff>64135</xdr:rowOff>
    </xdr:to>
    <xdr:sp macro="" textlink="">
      <xdr:nvSpPr>
        <xdr:cNvPr id="468" name="フローチャート: 判断 467"/>
        <xdr:cNvSpPr/>
      </xdr:nvSpPr>
      <xdr:spPr>
        <a:xfrm>
          <a:off x="1543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469" name="フローチャート: 判断 468"/>
        <xdr:cNvSpPr/>
      </xdr:nvSpPr>
      <xdr:spPr>
        <a:xfrm>
          <a:off x="1454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46355</xdr:rowOff>
    </xdr:from>
    <xdr:to>
      <xdr:col>72</xdr:col>
      <xdr:colOff>38100</xdr:colOff>
      <xdr:row>38</xdr:row>
      <xdr:rowOff>147955</xdr:rowOff>
    </xdr:to>
    <xdr:sp macro="" textlink="">
      <xdr:nvSpPr>
        <xdr:cNvPr id="470" name="フローチャート: 判断 469"/>
        <xdr:cNvSpPr/>
      </xdr:nvSpPr>
      <xdr:spPr>
        <a:xfrm>
          <a:off x="13652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1" name="テキスト ボックス 4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2" name="テキスト ボックス 4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3" name="テキスト ボックス 4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4" name="テキスト ボックス 4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5" name="テキスト ボックス 4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84455</xdr:rowOff>
    </xdr:from>
    <xdr:to>
      <xdr:col>85</xdr:col>
      <xdr:colOff>177800</xdr:colOff>
      <xdr:row>36</xdr:row>
      <xdr:rowOff>14605</xdr:rowOff>
    </xdr:to>
    <xdr:sp macro="" textlink="">
      <xdr:nvSpPr>
        <xdr:cNvPr id="476" name="楕円 475"/>
        <xdr:cNvSpPr/>
      </xdr:nvSpPr>
      <xdr:spPr>
        <a:xfrm>
          <a:off x="162687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107332</xdr:rowOff>
    </xdr:from>
    <xdr:ext cx="405111" cy="259045"/>
    <xdr:sp macro="" textlink="">
      <xdr:nvSpPr>
        <xdr:cNvPr id="477" name="【一般廃棄物処理施設】&#10;有形固定資産減価償却率該当値テキスト"/>
        <xdr:cNvSpPr txBox="1"/>
      </xdr:nvSpPr>
      <xdr:spPr>
        <a:xfrm>
          <a:off x="16357600"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128270</xdr:rowOff>
    </xdr:from>
    <xdr:to>
      <xdr:col>81</xdr:col>
      <xdr:colOff>101600</xdr:colOff>
      <xdr:row>36</xdr:row>
      <xdr:rowOff>58420</xdr:rowOff>
    </xdr:to>
    <xdr:sp macro="" textlink="">
      <xdr:nvSpPr>
        <xdr:cNvPr id="478" name="楕円 477"/>
        <xdr:cNvSpPr/>
      </xdr:nvSpPr>
      <xdr:spPr>
        <a:xfrm>
          <a:off x="1543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135255</xdr:rowOff>
    </xdr:from>
    <xdr:to>
      <xdr:col>85</xdr:col>
      <xdr:colOff>127000</xdr:colOff>
      <xdr:row>36</xdr:row>
      <xdr:rowOff>7620</xdr:rowOff>
    </xdr:to>
    <xdr:cxnSp macro="">
      <xdr:nvCxnSpPr>
        <xdr:cNvPr id="479" name="直線コネクタ 478"/>
        <xdr:cNvCxnSpPr/>
      </xdr:nvCxnSpPr>
      <xdr:spPr>
        <a:xfrm flipV="1">
          <a:off x="15481300" y="61360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149225</xdr:rowOff>
    </xdr:from>
    <xdr:to>
      <xdr:col>76</xdr:col>
      <xdr:colOff>165100</xdr:colOff>
      <xdr:row>36</xdr:row>
      <xdr:rowOff>79375</xdr:rowOff>
    </xdr:to>
    <xdr:sp macro="" textlink="">
      <xdr:nvSpPr>
        <xdr:cNvPr id="480" name="楕円 479"/>
        <xdr:cNvSpPr/>
      </xdr:nvSpPr>
      <xdr:spPr>
        <a:xfrm>
          <a:off x="14541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7620</xdr:rowOff>
    </xdr:from>
    <xdr:to>
      <xdr:col>81</xdr:col>
      <xdr:colOff>50800</xdr:colOff>
      <xdr:row>36</xdr:row>
      <xdr:rowOff>28575</xdr:rowOff>
    </xdr:to>
    <xdr:cxnSp macro="">
      <xdr:nvCxnSpPr>
        <xdr:cNvPr id="481" name="直線コネクタ 480"/>
        <xdr:cNvCxnSpPr/>
      </xdr:nvCxnSpPr>
      <xdr:spPr>
        <a:xfrm flipV="1">
          <a:off x="14592300" y="61798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55262</xdr:rowOff>
    </xdr:from>
    <xdr:ext cx="405111" cy="259045"/>
    <xdr:sp macro="" textlink="">
      <xdr:nvSpPr>
        <xdr:cNvPr id="482" name="n_1aveValue【一般廃棄物処理施設】&#10;有形固定資産減価償却率"/>
        <xdr:cNvSpPr txBox="1"/>
      </xdr:nvSpPr>
      <xdr:spPr>
        <a:xfrm>
          <a:off x="15266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483" name="n_2aveValue【一般廃棄物処理施設】&#10;有形固定資産減価償却率"/>
        <xdr:cNvSpPr txBox="1"/>
      </xdr:nvSpPr>
      <xdr:spPr>
        <a:xfrm>
          <a:off x="14389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164482</xdr:rowOff>
    </xdr:from>
    <xdr:ext cx="405111" cy="259045"/>
    <xdr:sp macro="" textlink="">
      <xdr:nvSpPr>
        <xdr:cNvPr id="484" name="n_3aveValue【一般廃棄物処理施設】&#10;有形固定資産減価償却率"/>
        <xdr:cNvSpPr txBox="1"/>
      </xdr:nvSpPr>
      <xdr:spPr>
        <a:xfrm>
          <a:off x="135007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74947</xdr:rowOff>
    </xdr:from>
    <xdr:ext cx="405111" cy="259045"/>
    <xdr:sp macro="" textlink="">
      <xdr:nvSpPr>
        <xdr:cNvPr id="485" name="n_1mainValue【一般廃棄物処理施設】&#10;有形固定資産減価償却率"/>
        <xdr:cNvSpPr txBox="1"/>
      </xdr:nvSpPr>
      <xdr:spPr>
        <a:xfrm>
          <a:off x="152660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95902</xdr:rowOff>
    </xdr:from>
    <xdr:ext cx="405111" cy="259045"/>
    <xdr:sp macro="" textlink="">
      <xdr:nvSpPr>
        <xdr:cNvPr id="486" name="n_2mainValue【一般廃棄物処理施設】&#10;有形固定資産減価償却率"/>
        <xdr:cNvSpPr txBox="1"/>
      </xdr:nvSpPr>
      <xdr:spPr>
        <a:xfrm>
          <a:off x="14389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7" name="正方形/長方形 4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8" name="正方形/長方形 4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9" name="正方形/長方形 4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0" name="正方形/長方形 4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1" name="正方形/長方形 4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2" name="正方形/長方形 4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3" name="正方形/長方形 4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4" name="正方形/長方形 4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5" name="テキスト ボックス 4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6" name="直線コネクタ 4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7" name="直線コネクタ 49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8" name="テキスト ボックス 49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9" name="直線コネクタ 49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00" name="テキスト ボックス 49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1" name="直線コネクタ 50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02" name="テキスト ボックス 50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03" name="直線コネクタ 50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04" name="テキスト ボックス 50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5" name="直線コネクタ 5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6" name="テキスト ボックス 50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22804</xdr:rowOff>
    </xdr:from>
    <xdr:to>
      <xdr:col>116</xdr:col>
      <xdr:colOff>62864</xdr:colOff>
      <xdr:row>41</xdr:row>
      <xdr:rowOff>127777</xdr:rowOff>
    </xdr:to>
    <xdr:cxnSp macro="">
      <xdr:nvCxnSpPr>
        <xdr:cNvPr id="508" name="直線コネクタ 507"/>
        <xdr:cNvCxnSpPr/>
      </xdr:nvCxnSpPr>
      <xdr:spPr>
        <a:xfrm flipV="1">
          <a:off x="22160864" y="5852104"/>
          <a:ext cx="0" cy="130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131604</xdr:rowOff>
    </xdr:from>
    <xdr:ext cx="469744" cy="259045"/>
    <xdr:sp macro="" textlink="">
      <xdr:nvSpPr>
        <xdr:cNvPr id="509" name="【一般廃棄物処理施設】&#10;一人当たり有形固定資産（償却資産）額最小値テキスト"/>
        <xdr:cNvSpPr txBox="1"/>
      </xdr:nvSpPr>
      <xdr:spPr>
        <a:xfrm>
          <a:off x="22199600" y="716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127777</xdr:rowOff>
    </xdr:from>
    <xdr:to>
      <xdr:col>116</xdr:col>
      <xdr:colOff>152400</xdr:colOff>
      <xdr:row>41</xdr:row>
      <xdr:rowOff>127777</xdr:rowOff>
    </xdr:to>
    <xdr:cxnSp macro="">
      <xdr:nvCxnSpPr>
        <xdr:cNvPr id="510" name="直線コネクタ 509"/>
        <xdr:cNvCxnSpPr/>
      </xdr:nvCxnSpPr>
      <xdr:spPr>
        <a:xfrm>
          <a:off x="22072600" y="715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140931</xdr:rowOff>
    </xdr:from>
    <xdr:ext cx="599010" cy="259045"/>
    <xdr:sp macro="" textlink="">
      <xdr:nvSpPr>
        <xdr:cNvPr id="511" name="【一般廃棄物処理施設】&#10;一人当たり有形固定資産（償却資産）額最大値テキスト"/>
        <xdr:cNvSpPr txBox="1"/>
      </xdr:nvSpPr>
      <xdr:spPr>
        <a:xfrm>
          <a:off x="22199600" y="56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22804</xdr:rowOff>
    </xdr:from>
    <xdr:to>
      <xdr:col>116</xdr:col>
      <xdr:colOff>152400</xdr:colOff>
      <xdr:row>34</xdr:row>
      <xdr:rowOff>22804</xdr:rowOff>
    </xdr:to>
    <xdr:cxnSp macro="">
      <xdr:nvCxnSpPr>
        <xdr:cNvPr id="512" name="直線コネクタ 511"/>
        <xdr:cNvCxnSpPr/>
      </xdr:nvCxnSpPr>
      <xdr:spPr>
        <a:xfrm>
          <a:off x="22072600" y="585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42850</xdr:rowOff>
    </xdr:from>
    <xdr:ext cx="534377" cy="259045"/>
    <xdr:sp macro="" textlink="">
      <xdr:nvSpPr>
        <xdr:cNvPr id="513" name="【一般廃棄物処理施設】&#10;一人当たり有形固定資産（償却資産）額平均値テキスト"/>
        <xdr:cNvSpPr txBox="1"/>
      </xdr:nvSpPr>
      <xdr:spPr>
        <a:xfrm>
          <a:off x="22199600" y="655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19973</xdr:rowOff>
    </xdr:from>
    <xdr:to>
      <xdr:col>116</xdr:col>
      <xdr:colOff>114300</xdr:colOff>
      <xdr:row>39</xdr:row>
      <xdr:rowOff>121573</xdr:rowOff>
    </xdr:to>
    <xdr:sp macro="" textlink="">
      <xdr:nvSpPr>
        <xdr:cNvPr id="514" name="フローチャート: 判断 513"/>
        <xdr:cNvSpPr/>
      </xdr:nvSpPr>
      <xdr:spPr>
        <a:xfrm>
          <a:off x="22110700" y="670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169149</xdr:rowOff>
    </xdr:from>
    <xdr:to>
      <xdr:col>112</xdr:col>
      <xdr:colOff>38100</xdr:colOff>
      <xdr:row>39</xdr:row>
      <xdr:rowOff>99299</xdr:rowOff>
    </xdr:to>
    <xdr:sp macro="" textlink="">
      <xdr:nvSpPr>
        <xdr:cNvPr id="515" name="フローチャート: 判断 514"/>
        <xdr:cNvSpPr/>
      </xdr:nvSpPr>
      <xdr:spPr>
        <a:xfrm>
          <a:off x="21272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159241</xdr:rowOff>
    </xdr:from>
    <xdr:to>
      <xdr:col>107</xdr:col>
      <xdr:colOff>101600</xdr:colOff>
      <xdr:row>39</xdr:row>
      <xdr:rowOff>89391</xdr:rowOff>
    </xdr:to>
    <xdr:sp macro="" textlink="">
      <xdr:nvSpPr>
        <xdr:cNvPr id="516" name="フローチャート: 判断 515"/>
        <xdr:cNvSpPr/>
      </xdr:nvSpPr>
      <xdr:spPr>
        <a:xfrm>
          <a:off x="20383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23315</xdr:rowOff>
    </xdr:from>
    <xdr:to>
      <xdr:col>102</xdr:col>
      <xdr:colOff>165100</xdr:colOff>
      <xdr:row>39</xdr:row>
      <xdr:rowOff>124915</xdr:rowOff>
    </xdr:to>
    <xdr:sp macro="" textlink="">
      <xdr:nvSpPr>
        <xdr:cNvPr id="517" name="フローチャート: 判断 516"/>
        <xdr:cNvSpPr/>
      </xdr:nvSpPr>
      <xdr:spPr>
        <a:xfrm>
          <a:off x="19494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8" name="テキスト ボックス 5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9" name="テキスト ボックス 5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0" name="テキスト ボックス 5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1" name="テキスト ボックス 5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2" name="テキスト ボックス 5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137894</xdr:rowOff>
    </xdr:from>
    <xdr:to>
      <xdr:col>116</xdr:col>
      <xdr:colOff>114300</xdr:colOff>
      <xdr:row>40</xdr:row>
      <xdr:rowOff>68044</xdr:rowOff>
    </xdr:to>
    <xdr:sp macro="" textlink="">
      <xdr:nvSpPr>
        <xdr:cNvPr id="523" name="楕円 522"/>
        <xdr:cNvSpPr/>
      </xdr:nvSpPr>
      <xdr:spPr>
        <a:xfrm>
          <a:off x="22110700" y="682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116321</xdr:rowOff>
    </xdr:from>
    <xdr:ext cx="534377" cy="259045"/>
    <xdr:sp macro="" textlink="">
      <xdr:nvSpPr>
        <xdr:cNvPr id="524" name="【一般廃棄物処理施設】&#10;一人当たり有形固定資産（償却資産）額該当値テキスト"/>
        <xdr:cNvSpPr txBox="1"/>
      </xdr:nvSpPr>
      <xdr:spPr>
        <a:xfrm>
          <a:off x="22199600" y="680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140605</xdr:rowOff>
    </xdr:from>
    <xdr:to>
      <xdr:col>112</xdr:col>
      <xdr:colOff>38100</xdr:colOff>
      <xdr:row>40</xdr:row>
      <xdr:rowOff>70755</xdr:rowOff>
    </xdr:to>
    <xdr:sp macro="" textlink="">
      <xdr:nvSpPr>
        <xdr:cNvPr id="525" name="楕円 524"/>
        <xdr:cNvSpPr/>
      </xdr:nvSpPr>
      <xdr:spPr>
        <a:xfrm>
          <a:off x="21272500" y="68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17244</xdr:rowOff>
    </xdr:from>
    <xdr:to>
      <xdr:col>116</xdr:col>
      <xdr:colOff>63500</xdr:colOff>
      <xdr:row>40</xdr:row>
      <xdr:rowOff>19955</xdr:rowOff>
    </xdr:to>
    <xdr:cxnSp macro="">
      <xdr:nvCxnSpPr>
        <xdr:cNvPr id="526" name="直線コネクタ 525"/>
        <xdr:cNvCxnSpPr/>
      </xdr:nvCxnSpPr>
      <xdr:spPr>
        <a:xfrm flipV="1">
          <a:off x="21323300" y="6875244"/>
          <a:ext cx="8382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146865</xdr:rowOff>
    </xdr:from>
    <xdr:to>
      <xdr:col>107</xdr:col>
      <xdr:colOff>101600</xdr:colOff>
      <xdr:row>40</xdr:row>
      <xdr:rowOff>77015</xdr:rowOff>
    </xdr:to>
    <xdr:sp macro="" textlink="">
      <xdr:nvSpPr>
        <xdr:cNvPr id="527" name="楕円 526"/>
        <xdr:cNvSpPr/>
      </xdr:nvSpPr>
      <xdr:spPr>
        <a:xfrm>
          <a:off x="20383500" y="68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19955</xdr:rowOff>
    </xdr:from>
    <xdr:to>
      <xdr:col>111</xdr:col>
      <xdr:colOff>177800</xdr:colOff>
      <xdr:row>40</xdr:row>
      <xdr:rowOff>26215</xdr:rowOff>
    </xdr:to>
    <xdr:cxnSp macro="">
      <xdr:nvCxnSpPr>
        <xdr:cNvPr id="528" name="直線コネクタ 527"/>
        <xdr:cNvCxnSpPr/>
      </xdr:nvCxnSpPr>
      <xdr:spPr>
        <a:xfrm flipV="1">
          <a:off x="20434300" y="6877955"/>
          <a:ext cx="8890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115825</xdr:rowOff>
    </xdr:from>
    <xdr:ext cx="534377" cy="259045"/>
    <xdr:sp macro="" textlink="">
      <xdr:nvSpPr>
        <xdr:cNvPr id="529" name="n_1aveValue【一般廃棄物処理施設】&#10;一人当たり有形固定資産（償却資産）額"/>
        <xdr:cNvSpPr txBox="1"/>
      </xdr:nvSpPr>
      <xdr:spPr>
        <a:xfrm>
          <a:off x="21043411" y="64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105918</xdr:rowOff>
    </xdr:from>
    <xdr:ext cx="534377" cy="259045"/>
    <xdr:sp macro="" textlink="">
      <xdr:nvSpPr>
        <xdr:cNvPr id="530" name="n_2aveValue【一般廃棄物処理施設】&#10;一人当たり有形固定資産（償却資産）額"/>
        <xdr:cNvSpPr txBox="1"/>
      </xdr:nvSpPr>
      <xdr:spPr>
        <a:xfrm>
          <a:off x="20167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141442</xdr:rowOff>
    </xdr:from>
    <xdr:ext cx="534377" cy="259045"/>
    <xdr:sp macro="" textlink="">
      <xdr:nvSpPr>
        <xdr:cNvPr id="531" name="n_3aveValue【一般廃棄物処理施設】&#10;一人当たり有形固定資産（償却資産）額"/>
        <xdr:cNvSpPr txBox="1"/>
      </xdr:nvSpPr>
      <xdr:spPr>
        <a:xfrm>
          <a:off x="19278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61882</xdr:rowOff>
    </xdr:from>
    <xdr:ext cx="534377" cy="259045"/>
    <xdr:sp macro="" textlink="">
      <xdr:nvSpPr>
        <xdr:cNvPr id="532" name="n_1mainValue【一般廃棄物処理施設】&#10;一人当たり有形固定資産（償却資産）額"/>
        <xdr:cNvSpPr txBox="1"/>
      </xdr:nvSpPr>
      <xdr:spPr>
        <a:xfrm>
          <a:off x="21043411" y="69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68142</xdr:rowOff>
    </xdr:from>
    <xdr:ext cx="534377" cy="259045"/>
    <xdr:sp macro="" textlink="">
      <xdr:nvSpPr>
        <xdr:cNvPr id="533" name="n_2mainValue【一般廃棄物処理施設】&#10;一人当たり有形固定資産（償却資産）額"/>
        <xdr:cNvSpPr txBox="1"/>
      </xdr:nvSpPr>
      <xdr:spPr>
        <a:xfrm>
          <a:off x="20167111" y="692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4" name="正方形/長方形 5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5" name="正方形/長方形 5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6" name="正方形/長方形 5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7" name="正方形/長方形 5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8" name="正方形/長方形 5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9" name="正方形/長方形 5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0" name="正方形/長方形 5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正方形/長方形 5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2" name="テキスト ボックス 5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3" name="直線コネクタ 5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44" name="テキスト ボックス 54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45" name="直線コネクタ 54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46" name="テキスト ボックス 54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47" name="直線コネクタ 54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8" name="テキスト ボックス 54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9" name="直線コネクタ 54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50" name="テキスト ボックス 54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51" name="直線コネクタ 55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52" name="テキスト ボックス 551"/>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3" name="直線コネクタ 5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4" name="テキスト ボックス 55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91440</xdr:rowOff>
    </xdr:to>
    <xdr:cxnSp macro="">
      <xdr:nvCxnSpPr>
        <xdr:cNvPr id="556" name="直線コネクタ 555"/>
        <xdr:cNvCxnSpPr/>
      </xdr:nvCxnSpPr>
      <xdr:spPr>
        <a:xfrm flipV="1">
          <a:off x="16318864" y="96012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57" name="【保健センター・保健所】&#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58" name="直線コネクタ 557"/>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69744" cy="259045"/>
    <xdr:sp macro="" textlink="">
      <xdr:nvSpPr>
        <xdr:cNvPr id="559" name="【保健センター・保健所】&#10;有形固定資産減価償却率最大値テキスト"/>
        <xdr:cNvSpPr txBox="1"/>
      </xdr:nvSpPr>
      <xdr:spPr>
        <a:xfrm>
          <a:off x="16357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60" name="直線コネクタ 559"/>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164101</xdr:rowOff>
    </xdr:from>
    <xdr:ext cx="405111" cy="259045"/>
    <xdr:sp macro="" textlink="">
      <xdr:nvSpPr>
        <xdr:cNvPr id="561" name="【保健センター・保健所】&#10;有形固定資産減価償却率平均値テキスト"/>
        <xdr:cNvSpPr txBox="1"/>
      </xdr:nvSpPr>
      <xdr:spPr>
        <a:xfrm>
          <a:off x="16357600" y="10622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562" name="フローチャート: 判断 561"/>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170942</xdr:rowOff>
    </xdr:from>
    <xdr:to>
      <xdr:col>81</xdr:col>
      <xdr:colOff>101600</xdr:colOff>
      <xdr:row>63</xdr:row>
      <xdr:rowOff>101092</xdr:rowOff>
    </xdr:to>
    <xdr:sp macro="" textlink="">
      <xdr:nvSpPr>
        <xdr:cNvPr id="563" name="フローチャート: 判断 562"/>
        <xdr:cNvSpPr/>
      </xdr:nvSpPr>
      <xdr:spPr>
        <a:xfrm>
          <a:off x="15430500" y="108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40640</xdr:rowOff>
    </xdr:from>
    <xdr:to>
      <xdr:col>76</xdr:col>
      <xdr:colOff>165100</xdr:colOff>
      <xdr:row>63</xdr:row>
      <xdr:rowOff>142240</xdr:rowOff>
    </xdr:to>
    <xdr:sp macro="" textlink="">
      <xdr:nvSpPr>
        <xdr:cNvPr id="564" name="フローチャート: 判断 563"/>
        <xdr:cNvSpPr/>
      </xdr:nvSpPr>
      <xdr:spPr>
        <a:xfrm>
          <a:off x="14541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157226</xdr:rowOff>
    </xdr:from>
    <xdr:to>
      <xdr:col>72</xdr:col>
      <xdr:colOff>38100</xdr:colOff>
      <xdr:row>63</xdr:row>
      <xdr:rowOff>87376</xdr:rowOff>
    </xdr:to>
    <xdr:sp macro="" textlink="">
      <xdr:nvSpPr>
        <xdr:cNvPr id="565" name="フローチャート: 判断 564"/>
        <xdr:cNvSpPr/>
      </xdr:nvSpPr>
      <xdr:spPr>
        <a:xfrm>
          <a:off x="13652500" y="1078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6" name="テキスト ボックス 5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7" name="テキスト ボックス 5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8" name="テキスト ボックス 5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9" name="テキスト ボックス 5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0" name="テキスト ボックス 5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1778</xdr:rowOff>
    </xdr:from>
    <xdr:to>
      <xdr:col>85</xdr:col>
      <xdr:colOff>177800</xdr:colOff>
      <xdr:row>63</xdr:row>
      <xdr:rowOff>103378</xdr:rowOff>
    </xdr:to>
    <xdr:sp macro="" textlink="">
      <xdr:nvSpPr>
        <xdr:cNvPr id="571" name="楕円 570"/>
        <xdr:cNvSpPr/>
      </xdr:nvSpPr>
      <xdr:spPr>
        <a:xfrm>
          <a:off x="162687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151655</xdr:rowOff>
    </xdr:from>
    <xdr:ext cx="405111" cy="259045"/>
    <xdr:sp macro="" textlink="">
      <xdr:nvSpPr>
        <xdr:cNvPr id="572" name="【保健センター・保健所】&#10;有形固定資産減価償却率該当値テキスト"/>
        <xdr:cNvSpPr txBox="1"/>
      </xdr:nvSpPr>
      <xdr:spPr>
        <a:xfrm>
          <a:off x="16357600" y="1078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54356</xdr:rowOff>
    </xdr:from>
    <xdr:to>
      <xdr:col>81</xdr:col>
      <xdr:colOff>101600</xdr:colOff>
      <xdr:row>63</xdr:row>
      <xdr:rowOff>155956</xdr:rowOff>
    </xdr:to>
    <xdr:sp macro="" textlink="">
      <xdr:nvSpPr>
        <xdr:cNvPr id="573" name="楕円 572"/>
        <xdr:cNvSpPr/>
      </xdr:nvSpPr>
      <xdr:spPr>
        <a:xfrm>
          <a:off x="15430500" y="108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52578</xdr:rowOff>
    </xdr:from>
    <xdr:to>
      <xdr:col>85</xdr:col>
      <xdr:colOff>127000</xdr:colOff>
      <xdr:row>63</xdr:row>
      <xdr:rowOff>105156</xdr:rowOff>
    </xdr:to>
    <xdr:cxnSp macro="">
      <xdr:nvCxnSpPr>
        <xdr:cNvPr id="574" name="直線コネクタ 573"/>
        <xdr:cNvCxnSpPr/>
      </xdr:nvCxnSpPr>
      <xdr:spPr>
        <a:xfrm flipV="1">
          <a:off x="15481300" y="1085392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104648</xdr:rowOff>
    </xdr:from>
    <xdr:to>
      <xdr:col>76</xdr:col>
      <xdr:colOff>165100</xdr:colOff>
      <xdr:row>64</xdr:row>
      <xdr:rowOff>34798</xdr:rowOff>
    </xdr:to>
    <xdr:sp macro="" textlink="">
      <xdr:nvSpPr>
        <xdr:cNvPr id="575" name="楕円 574"/>
        <xdr:cNvSpPr/>
      </xdr:nvSpPr>
      <xdr:spPr>
        <a:xfrm>
          <a:off x="14541500" y="109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105156</xdr:rowOff>
    </xdr:from>
    <xdr:to>
      <xdr:col>81</xdr:col>
      <xdr:colOff>50800</xdr:colOff>
      <xdr:row>63</xdr:row>
      <xdr:rowOff>155448</xdr:rowOff>
    </xdr:to>
    <xdr:cxnSp macro="">
      <xdr:nvCxnSpPr>
        <xdr:cNvPr id="576" name="直線コネクタ 575"/>
        <xdr:cNvCxnSpPr/>
      </xdr:nvCxnSpPr>
      <xdr:spPr>
        <a:xfrm flipV="1">
          <a:off x="14592300" y="1090650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117619</xdr:rowOff>
    </xdr:from>
    <xdr:ext cx="405111" cy="259045"/>
    <xdr:sp macro="" textlink="">
      <xdr:nvSpPr>
        <xdr:cNvPr id="577" name="n_1aveValue【保健センター・保健所】&#10;有形固定資産減価償却率"/>
        <xdr:cNvSpPr txBox="1"/>
      </xdr:nvSpPr>
      <xdr:spPr>
        <a:xfrm>
          <a:off x="15266044" y="10576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158767</xdr:rowOff>
    </xdr:from>
    <xdr:ext cx="405111" cy="259045"/>
    <xdr:sp macro="" textlink="">
      <xdr:nvSpPr>
        <xdr:cNvPr id="578" name="n_2aveValue【保健センター・保健所】&#10;有形固定資産減価償却率"/>
        <xdr:cNvSpPr txBox="1"/>
      </xdr:nvSpPr>
      <xdr:spPr>
        <a:xfrm>
          <a:off x="14389744" y="10617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103903</xdr:rowOff>
    </xdr:from>
    <xdr:ext cx="405111" cy="259045"/>
    <xdr:sp macro="" textlink="">
      <xdr:nvSpPr>
        <xdr:cNvPr id="579" name="n_3aveValue【保健センター・保健所】&#10;有形固定資産減価償却率"/>
        <xdr:cNvSpPr txBox="1"/>
      </xdr:nvSpPr>
      <xdr:spPr>
        <a:xfrm>
          <a:off x="13500744" y="1056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147083</xdr:rowOff>
    </xdr:from>
    <xdr:ext cx="405111" cy="259045"/>
    <xdr:sp macro="" textlink="">
      <xdr:nvSpPr>
        <xdr:cNvPr id="580" name="n_1mainValue【保健センター・保健所】&#10;有形固定資産減価償却率"/>
        <xdr:cNvSpPr txBox="1"/>
      </xdr:nvSpPr>
      <xdr:spPr>
        <a:xfrm>
          <a:off x="15266044" y="1094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25925</xdr:rowOff>
    </xdr:from>
    <xdr:ext cx="405111" cy="259045"/>
    <xdr:sp macro="" textlink="">
      <xdr:nvSpPr>
        <xdr:cNvPr id="581" name="n_2mainValue【保健センター・保健所】&#10;有形固定資産減価償却率"/>
        <xdr:cNvSpPr txBox="1"/>
      </xdr:nvSpPr>
      <xdr:spPr>
        <a:xfrm>
          <a:off x="14389744" y="1099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2" name="正方形/長方形 5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3" name="正方形/長方形 5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4" name="正方形/長方形 5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5" name="正方形/長方形 5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6" name="正方形/長方形 5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7" name="正方形/長方形 5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8" name="正方形/長方形 5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9" name="正方形/長方形 58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0" name="テキスト ボックス 5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1" name="直線コネクタ 5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92" name="直線コネクタ 5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93" name="テキスト ボックス 5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4" name="直線コネクタ 5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5" name="テキスト ボックス 5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6" name="直線コネクタ 5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7" name="テキスト ボックス 5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8" name="直線コネクタ 5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9" name="テキスト ボックス 5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0" name="直線コネクタ 5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1" name="テキスト ボックス 6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03" name="直線コネクタ 602"/>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04"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05" name="直線コネクタ 604"/>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06"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07" name="直線コネクタ 606"/>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08"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09" name="フローチャート: 判断 608"/>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610" name="フローチャート: 判断 609"/>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11" name="フローチャート: 判断 610"/>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12" name="フローチャート: 判断 611"/>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3" name="テキスト ボックス 6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4" name="テキスト ボックス 6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5" name="テキスト ボックス 6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6" name="テキスト ボックス 6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7" name="テキスト ボックス 6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618" name="楕円 617"/>
        <xdr:cNvSpPr/>
      </xdr:nvSpPr>
      <xdr:spPr>
        <a:xfrm>
          <a:off x="221107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129811</xdr:rowOff>
    </xdr:from>
    <xdr:ext cx="469744" cy="259045"/>
    <xdr:sp macro="" textlink="">
      <xdr:nvSpPr>
        <xdr:cNvPr id="619" name="【保健センター・保健所】&#10;一人当たり面積該当値テキスト"/>
        <xdr:cNvSpPr txBox="1"/>
      </xdr:nvSpPr>
      <xdr:spPr>
        <a:xfrm>
          <a:off x="22199600" y="1041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111506</xdr:rowOff>
    </xdr:from>
    <xdr:to>
      <xdr:col>112</xdr:col>
      <xdr:colOff>38100</xdr:colOff>
      <xdr:row>62</xdr:row>
      <xdr:rowOff>41656</xdr:rowOff>
    </xdr:to>
    <xdr:sp macro="" textlink="">
      <xdr:nvSpPr>
        <xdr:cNvPr id="620" name="楕円 619"/>
        <xdr:cNvSpPr/>
      </xdr:nvSpPr>
      <xdr:spPr>
        <a:xfrm>
          <a:off x="21272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157734</xdr:rowOff>
    </xdr:from>
    <xdr:to>
      <xdr:col>116</xdr:col>
      <xdr:colOff>63500</xdr:colOff>
      <xdr:row>61</xdr:row>
      <xdr:rowOff>162306</xdr:rowOff>
    </xdr:to>
    <xdr:cxnSp macro="">
      <xdr:nvCxnSpPr>
        <xdr:cNvPr id="621" name="直線コネクタ 620"/>
        <xdr:cNvCxnSpPr/>
      </xdr:nvCxnSpPr>
      <xdr:spPr>
        <a:xfrm flipV="1">
          <a:off x="21323300" y="106161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111506</xdr:rowOff>
    </xdr:from>
    <xdr:to>
      <xdr:col>107</xdr:col>
      <xdr:colOff>101600</xdr:colOff>
      <xdr:row>62</xdr:row>
      <xdr:rowOff>41656</xdr:rowOff>
    </xdr:to>
    <xdr:sp macro="" textlink="">
      <xdr:nvSpPr>
        <xdr:cNvPr id="622" name="楕円 621"/>
        <xdr:cNvSpPr/>
      </xdr:nvSpPr>
      <xdr:spPr>
        <a:xfrm>
          <a:off x="20383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162306</xdr:rowOff>
    </xdr:from>
    <xdr:to>
      <xdr:col>111</xdr:col>
      <xdr:colOff>177800</xdr:colOff>
      <xdr:row>61</xdr:row>
      <xdr:rowOff>162306</xdr:rowOff>
    </xdr:to>
    <xdr:cxnSp macro="">
      <xdr:nvCxnSpPr>
        <xdr:cNvPr id="623" name="直線コネクタ 622"/>
        <xdr:cNvCxnSpPr/>
      </xdr:nvCxnSpPr>
      <xdr:spPr>
        <a:xfrm>
          <a:off x="20434300" y="1062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60215</xdr:rowOff>
    </xdr:from>
    <xdr:ext cx="469744" cy="259045"/>
    <xdr:sp macro="" textlink="">
      <xdr:nvSpPr>
        <xdr:cNvPr id="624" name="n_1aveValue【保健センター・保健所】&#10;一人当たり面積"/>
        <xdr:cNvSpPr txBox="1"/>
      </xdr:nvSpPr>
      <xdr:spPr>
        <a:xfrm>
          <a:off x="210757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625" name="n_2aveValue【保健センター・保健所】&#10;一人当たり面積"/>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626" name="n_3aveValue【保健センター・保健所】&#10;一人当たり面積"/>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58183</xdr:rowOff>
    </xdr:from>
    <xdr:ext cx="469744" cy="259045"/>
    <xdr:sp macro="" textlink="">
      <xdr:nvSpPr>
        <xdr:cNvPr id="627" name="n_1mainValue【保健センター・保健所】&#10;一人当たり面積"/>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628" name="n_2main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0" name="テキスト ボックス 63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0" name="テキスト ボックス 64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2" name="テキスト ボックス 65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105048</xdr:rowOff>
    </xdr:to>
    <xdr:cxnSp macro="">
      <xdr:nvCxnSpPr>
        <xdr:cNvPr id="654" name="直線コネクタ 653"/>
        <xdr:cNvCxnSpPr/>
      </xdr:nvCxnSpPr>
      <xdr:spPr>
        <a:xfrm flipV="1">
          <a:off x="16318864" y="13280571"/>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108875</xdr:rowOff>
    </xdr:from>
    <xdr:ext cx="405111" cy="259045"/>
    <xdr:sp macro="" textlink="">
      <xdr:nvSpPr>
        <xdr:cNvPr id="655" name="【消防施設】&#10;有形固定資産減価償却率最小値テキスト"/>
        <xdr:cNvSpPr txBox="1"/>
      </xdr:nvSpPr>
      <xdr:spPr>
        <a:xfrm>
          <a:off x="16357600"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105048</xdr:rowOff>
    </xdr:from>
    <xdr:to>
      <xdr:col>86</xdr:col>
      <xdr:colOff>25400</xdr:colOff>
      <xdr:row>85</xdr:row>
      <xdr:rowOff>105048</xdr:rowOff>
    </xdr:to>
    <xdr:cxnSp macro="">
      <xdr:nvCxnSpPr>
        <xdr:cNvPr id="656" name="直線コネクタ 655"/>
        <xdr:cNvCxnSpPr/>
      </xdr:nvCxnSpPr>
      <xdr:spPr>
        <a:xfrm>
          <a:off x="16230600" y="1467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7"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8" name="直線コネクタ 65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104520</xdr:rowOff>
    </xdr:from>
    <xdr:ext cx="405111" cy="259045"/>
    <xdr:sp macro="" textlink="">
      <xdr:nvSpPr>
        <xdr:cNvPr id="659" name="【消防施設】&#10;有形固定資産減価償却率平均値テキスト"/>
        <xdr:cNvSpPr txBox="1"/>
      </xdr:nvSpPr>
      <xdr:spPr>
        <a:xfrm>
          <a:off x="16357600" y="13820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660" name="フローチャート: 判断 659"/>
        <xdr:cNvSpPr/>
      </xdr:nvSpPr>
      <xdr:spPr>
        <a:xfrm>
          <a:off x="16268700"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661" name="フローチャート: 判断 660"/>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55880</xdr:rowOff>
    </xdr:from>
    <xdr:to>
      <xdr:col>76</xdr:col>
      <xdr:colOff>165100</xdr:colOff>
      <xdr:row>81</xdr:row>
      <xdr:rowOff>157480</xdr:rowOff>
    </xdr:to>
    <xdr:sp macro="" textlink="">
      <xdr:nvSpPr>
        <xdr:cNvPr id="662" name="フローチャート: 判断 661"/>
        <xdr:cNvSpPr/>
      </xdr:nvSpPr>
      <xdr:spPr>
        <a:xfrm>
          <a:off x="14541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168548</xdr:rowOff>
    </xdr:from>
    <xdr:to>
      <xdr:col>72</xdr:col>
      <xdr:colOff>38100</xdr:colOff>
      <xdr:row>81</xdr:row>
      <xdr:rowOff>98698</xdr:rowOff>
    </xdr:to>
    <xdr:sp macro="" textlink="">
      <xdr:nvSpPr>
        <xdr:cNvPr id="663" name="フローチャート: 判断 662"/>
        <xdr:cNvSpPr/>
      </xdr:nvSpPr>
      <xdr:spPr>
        <a:xfrm>
          <a:off x="13652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139156</xdr:rowOff>
    </xdr:from>
    <xdr:to>
      <xdr:col>85</xdr:col>
      <xdr:colOff>177800</xdr:colOff>
      <xdr:row>80</xdr:row>
      <xdr:rowOff>69306</xdr:rowOff>
    </xdr:to>
    <xdr:sp macro="" textlink="">
      <xdr:nvSpPr>
        <xdr:cNvPr id="669" name="楕円 668"/>
        <xdr:cNvSpPr/>
      </xdr:nvSpPr>
      <xdr:spPr>
        <a:xfrm>
          <a:off x="162687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162033</xdr:rowOff>
    </xdr:from>
    <xdr:ext cx="405111" cy="259045"/>
    <xdr:sp macro="" textlink="">
      <xdr:nvSpPr>
        <xdr:cNvPr id="670" name="【消防施設】&#10;有形固定資産減価償却率該当値テキスト"/>
        <xdr:cNvSpPr txBox="1"/>
      </xdr:nvSpPr>
      <xdr:spPr>
        <a:xfrm>
          <a:off x="16357600" y="135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139156</xdr:rowOff>
    </xdr:from>
    <xdr:to>
      <xdr:col>81</xdr:col>
      <xdr:colOff>101600</xdr:colOff>
      <xdr:row>80</xdr:row>
      <xdr:rowOff>69306</xdr:rowOff>
    </xdr:to>
    <xdr:sp macro="" textlink="">
      <xdr:nvSpPr>
        <xdr:cNvPr id="671" name="楕円 670"/>
        <xdr:cNvSpPr/>
      </xdr:nvSpPr>
      <xdr:spPr>
        <a:xfrm>
          <a:off x="15430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18506</xdr:rowOff>
    </xdr:from>
    <xdr:to>
      <xdr:col>85</xdr:col>
      <xdr:colOff>127000</xdr:colOff>
      <xdr:row>80</xdr:row>
      <xdr:rowOff>18506</xdr:rowOff>
    </xdr:to>
    <xdr:cxnSp macro="">
      <xdr:nvCxnSpPr>
        <xdr:cNvPr id="672" name="直線コネクタ 671"/>
        <xdr:cNvCxnSpPr/>
      </xdr:nvCxnSpPr>
      <xdr:spPr>
        <a:xfrm>
          <a:off x="15481300" y="137345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160382</xdr:rowOff>
    </xdr:from>
    <xdr:to>
      <xdr:col>76</xdr:col>
      <xdr:colOff>165100</xdr:colOff>
      <xdr:row>80</xdr:row>
      <xdr:rowOff>90532</xdr:rowOff>
    </xdr:to>
    <xdr:sp macro="" textlink="">
      <xdr:nvSpPr>
        <xdr:cNvPr id="673" name="楕円 672"/>
        <xdr:cNvSpPr/>
      </xdr:nvSpPr>
      <xdr:spPr>
        <a:xfrm>
          <a:off x="14541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18506</xdr:rowOff>
    </xdr:from>
    <xdr:to>
      <xdr:col>81</xdr:col>
      <xdr:colOff>50800</xdr:colOff>
      <xdr:row>80</xdr:row>
      <xdr:rowOff>39732</xdr:rowOff>
    </xdr:to>
    <xdr:cxnSp macro="">
      <xdr:nvCxnSpPr>
        <xdr:cNvPr id="674" name="直線コネクタ 673"/>
        <xdr:cNvCxnSpPr/>
      </xdr:nvCxnSpPr>
      <xdr:spPr>
        <a:xfrm flipV="1">
          <a:off x="14592300" y="1373450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34307</xdr:rowOff>
    </xdr:from>
    <xdr:ext cx="405111" cy="259045"/>
    <xdr:sp macro="" textlink="">
      <xdr:nvSpPr>
        <xdr:cNvPr id="675" name="n_1aveValue【消防施設】&#10;有形固定資産減価償却率"/>
        <xdr:cNvSpPr txBox="1"/>
      </xdr:nvSpPr>
      <xdr:spPr>
        <a:xfrm>
          <a:off x="152660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148607</xdr:rowOff>
    </xdr:from>
    <xdr:ext cx="405111" cy="259045"/>
    <xdr:sp macro="" textlink="">
      <xdr:nvSpPr>
        <xdr:cNvPr id="676" name="n_2aveValue【消防施設】&#10;有形固定資産減価償却率"/>
        <xdr:cNvSpPr txBox="1"/>
      </xdr:nvSpPr>
      <xdr:spPr>
        <a:xfrm>
          <a:off x="14389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115225</xdr:rowOff>
    </xdr:from>
    <xdr:ext cx="405111" cy="259045"/>
    <xdr:sp macro="" textlink="">
      <xdr:nvSpPr>
        <xdr:cNvPr id="677" name="n_3aveValue【消防施設】&#10;有形固定資産減価償却率"/>
        <xdr:cNvSpPr txBox="1"/>
      </xdr:nvSpPr>
      <xdr:spPr>
        <a:xfrm>
          <a:off x="13500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85833</xdr:rowOff>
    </xdr:from>
    <xdr:ext cx="405111" cy="259045"/>
    <xdr:sp macro="" textlink="">
      <xdr:nvSpPr>
        <xdr:cNvPr id="678" name="n_1mainValue【消防施設】&#10;有形固定資産減価償却率"/>
        <xdr:cNvSpPr txBox="1"/>
      </xdr:nvSpPr>
      <xdr:spPr>
        <a:xfrm>
          <a:off x="152660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107059</xdr:rowOff>
    </xdr:from>
    <xdr:ext cx="405111" cy="259045"/>
    <xdr:sp macro="" textlink="">
      <xdr:nvSpPr>
        <xdr:cNvPr id="679" name="n_2mainValue【消防施設】&#10;有形固定資産減価償却率"/>
        <xdr:cNvSpPr txBox="1"/>
      </xdr:nvSpPr>
      <xdr:spPr>
        <a:xfrm>
          <a:off x="143897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35052</xdr:rowOff>
    </xdr:from>
    <xdr:to>
      <xdr:col>116</xdr:col>
      <xdr:colOff>62864</xdr:colOff>
      <xdr:row>86</xdr:row>
      <xdr:rowOff>110489</xdr:rowOff>
    </xdr:to>
    <xdr:cxnSp macro="">
      <xdr:nvCxnSpPr>
        <xdr:cNvPr id="703" name="直線コネクタ 702"/>
        <xdr:cNvCxnSpPr/>
      </xdr:nvCxnSpPr>
      <xdr:spPr>
        <a:xfrm flipV="1">
          <a:off x="22160864"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04"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05" name="直線コネクタ 704"/>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153179</xdr:rowOff>
    </xdr:from>
    <xdr:ext cx="469744" cy="259045"/>
    <xdr:sp macro="" textlink="">
      <xdr:nvSpPr>
        <xdr:cNvPr id="706" name="【消防施設】&#10;一人当たり面積最大値テキスト"/>
        <xdr:cNvSpPr txBox="1"/>
      </xdr:nvSpPr>
      <xdr:spPr>
        <a:xfrm>
          <a:off x="22199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35052</xdr:rowOff>
    </xdr:from>
    <xdr:to>
      <xdr:col>116</xdr:col>
      <xdr:colOff>152400</xdr:colOff>
      <xdr:row>79</xdr:row>
      <xdr:rowOff>35052</xdr:rowOff>
    </xdr:to>
    <xdr:cxnSp macro="">
      <xdr:nvCxnSpPr>
        <xdr:cNvPr id="707" name="直線コネクタ 706"/>
        <xdr:cNvCxnSpPr/>
      </xdr:nvCxnSpPr>
      <xdr:spPr>
        <a:xfrm>
          <a:off x="22072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152671</xdr:rowOff>
    </xdr:from>
    <xdr:ext cx="469744" cy="259045"/>
    <xdr:sp macro="" textlink="">
      <xdr:nvSpPr>
        <xdr:cNvPr id="708" name="【消防施設】&#10;一人当たり面積平均値テキスト"/>
        <xdr:cNvSpPr txBox="1"/>
      </xdr:nvSpPr>
      <xdr:spPr>
        <a:xfrm>
          <a:off x="22199600" y="14554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129794</xdr:rowOff>
    </xdr:from>
    <xdr:to>
      <xdr:col>116</xdr:col>
      <xdr:colOff>114300</xdr:colOff>
      <xdr:row>86</xdr:row>
      <xdr:rowOff>59944</xdr:rowOff>
    </xdr:to>
    <xdr:sp macro="" textlink="">
      <xdr:nvSpPr>
        <xdr:cNvPr id="709" name="フローチャート: 判断 708"/>
        <xdr:cNvSpPr/>
      </xdr:nvSpPr>
      <xdr:spPr>
        <a:xfrm>
          <a:off x="221107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129794</xdr:rowOff>
    </xdr:from>
    <xdr:to>
      <xdr:col>112</xdr:col>
      <xdr:colOff>38100</xdr:colOff>
      <xdr:row>86</xdr:row>
      <xdr:rowOff>59944</xdr:rowOff>
    </xdr:to>
    <xdr:sp macro="" textlink="">
      <xdr:nvSpPr>
        <xdr:cNvPr id="710" name="フローチャート: 判断 709"/>
        <xdr:cNvSpPr/>
      </xdr:nvSpPr>
      <xdr:spPr>
        <a:xfrm>
          <a:off x="21272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166370</xdr:rowOff>
    </xdr:from>
    <xdr:to>
      <xdr:col>107</xdr:col>
      <xdr:colOff>101600</xdr:colOff>
      <xdr:row>86</xdr:row>
      <xdr:rowOff>96520</xdr:rowOff>
    </xdr:to>
    <xdr:sp macro="" textlink="">
      <xdr:nvSpPr>
        <xdr:cNvPr id="711" name="フローチャート: 判断 710"/>
        <xdr:cNvSpPr/>
      </xdr:nvSpPr>
      <xdr:spPr>
        <a:xfrm>
          <a:off x="20383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170942</xdr:rowOff>
    </xdr:from>
    <xdr:to>
      <xdr:col>102</xdr:col>
      <xdr:colOff>165100</xdr:colOff>
      <xdr:row>86</xdr:row>
      <xdr:rowOff>101092</xdr:rowOff>
    </xdr:to>
    <xdr:sp macro="" textlink="">
      <xdr:nvSpPr>
        <xdr:cNvPr id="712" name="フローチャート: 判断 711"/>
        <xdr:cNvSpPr/>
      </xdr:nvSpPr>
      <xdr:spPr>
        <a:xfrm>
          <a:off x="19494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38354</xdr:rowOff>
    </xdr:from>
    <xdr:to>
      <xdr:col>116</xdr:col>
      <xdr:colOff>114300</xdr:colOff>
      <xdr:row>86</xdr:row>
      <xdr:rowOff>139954</xdr:rowOff>
    </xdr:to>
    <xdr:sp macro="" textlink="">
      <xdr:nvSpPr>
        <xdr:cNvPr id="718" name="楕円 717"/>
        <xdr:cNvSpPr/>
      </xdr:nvSpPr>
      <xdr:spPr>
        <a:xfrm>
          <a:off x="22110700" y="1478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124731</xdr:rowOff>
    </xdr:from>
    <xdr:ext cx="469744" cy="259045"/>
    <xdr:sp macro="" textlink="">
      <xdr:nvSpPr>
        <xdr:cNvPr id="719" name="【消防施設】&#10;一人当たり面積該当値テキスト"/>
        <xdr:cNvSpPr txBox="1"/>
      </xdr:nvSpPr>
      <xdr:spPr>
        <a:xfrm>
          <a:off x="22199600" y="1469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40639</xdr:rowOff>
    </xdr:from>
    <xdr:to>
      <xdr:col>112</xdr:col>
      <xdr:colOff>38100</xdr:colOff>
      <xdr:row>86</xdr:row>
      <xdr:rowOff>142239</xdr:rowOff>
    </xdr:to>
    <xdr:sp macro="" textlink="">
      <xdr:nvSpPr>
        <xdr:cNvPr id="720" name="楕円 719"/>
        <xdr:cNvSpPr/>
      </xdr:nvSpPr>
      <xdr:spPr>
        <a:xfrm>
          <a:off x="21272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89154</xdr:rowOff>
    </xdr:from>
    <xdr:to>
      <xdr:col>116</xdr:col>
      <xdr:colOff>63500</xdr:colOff>
      <xdr:row>86</xdr:row>
      <xdr:rowOff>91439</xdr:rowOff>
    </xdr:to>
    <xdr:cxnSp macro="">
      <xdr:nvCxnSpPr>
        <xdr:cNvPr id="721" name="直線コネクタ 720"/>
        <xdr:cNvCxnSpPr/>
      </xdr:nvCxnSpPr>
      <xdr:spPr>
        <a:xfrm flipV="1">
          <a:off x="21323300" y="1483385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41402</xdr:rowOff>
    </xdr:from>
    <xdr:to>
      <xdr:col>107</xdr:col>
      <xdr:colOff>101600</xdr:colOff>
      <xdr:row>86</xdr:row>
      <xdr:rowOff>143002</xdr:rowOff>
    </xdr:to>
    <xdr:sp macro="" textlink="">
      <xdr:nvSpPr>
        <xdr:cNvPr id="722" name="楕円 721"/>
        <xdr:cNvSpPr/>
      </xdr:nvSpPr>
      <xdr:spPr>
        <a:xfrm>
          <a:off x="20383500" y="147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91439</xdr:rowOff>
    </xdr:from>
    <xdr:to>
      <xdr:col>111</xdr:col>
      <xdr:colOff>177800</xdr:colOff>
      <xdr:row>86</xdr:row>
      <xdr:rowOff>92202</xdr:rowOff>
    </xdr:to>
    <xdr:cxnSp macro="">
      <xdr:nvCxnSpPr>
        <xdr:cNvPr id="723" name="直線コネクタ 722"/>
        <xdr:cNvCxnSpPr/>
      </xdr:nvCxnSpPr>
      <xdr:spPr>
        <a:xfrm flipV="1">
          <a:off x="20434300" y="1483613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76471</xdr:rowOff>
    </xdr:from>
    <xdr:ext cx="469744" cy="259045"/>
    <xdr:sp macro="" textlink="">
      <xdr:nvSpPr>
        <xdr:cNvPr id="724" name="n_1aveValue【消防施設】&#10;一人当たり面積"/>
        <xdr:cNvSpPr txBox="1"/>
      </xdr:nvSpPr>
      <xdr:spPr>
        <a:xfrm>
          <a:off x="210757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113047</xdr:rowOff>
    </xdr:from>
    <xdr:ext cx="469744" cy="259045"/>
    <xdr:sp macro="" textlink="">
      <xdr:nvSpPr>
        <xdr:cNvPr id="725" name="n_2aveValue【消防施設】&#10;一人当たり面積"/>
        <xdr:cNvSpPr txBox="1"/>
      </xdr:nvSpPr>
      <xdr:spPr>
        <a:xfrm>
          <a:off x="20199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117619</xdr:rowOff>
    </xdr:from>
    <xdr:ext cx="469744" cy="259045"/>
    <xdr:sp macro="" textlink="">
      <xdr:nvSpPr>
        <xdr:cNvPr id="726" name="n_3aveValue【消防施設】&#10;一人当たり面積"/>
        <xdr:cNvSpPr txBox="1"/>
      </xdr:nvSpPr>
      <xdr:spPr>
        <a:xfrm>
          <a:off x="19310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133366</xdr:rowOff>
    </xdr:from>
    <xdr:ext cx="469744" cy="259045"/>
    <xdr:sp macro="" textlink="">
      <xdr:nvSpPr>
        <xdr:cNvPr id="727" name="n_1mainValue【消防施設】&#10;一人当たり面積"/>
        <xdr:cNvSpPr txBox="1"/>
      </xdr:nvSpPr>
      <xdr:spPr>
        <a:xfrm>
          <a:off x="21075727"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134129</xdr:rowOff>
    </xdr:from>
    <xdr:ext cx="469744" cy="259045"/>
    <xdr:sp macro="" textlink="">
      <xdr:nvSpPr>
        <xdr:cNvPr id="728" name="n_2mainValue【消防施設】&#10;一人当たり面積"/>
        <xdr:cNvSpPr txBox="1"/>
      </xdr:nvSpPr>
      <xdr:spPr>
        <a:xfrm>
          <a:off x="20199427" y="148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0" name="テキスト ボックス 73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0" name="テキスト ボックス 74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2" name="テキスト ボックス 7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61505</xdr:rowOff>
    </xdr:from>
    <xdr:to>
      <xdr:col>85</xdr:col>
      <xdr:colOff>126364</xdr:colOff>
      <xdr:row>108</xdr:row>
      <xdr:rowOff>81099</xdr:rowOff>
    </xdr:to>
    <xdr:cxnSp macro="">
      <xdr:nvCxnSpPr>
        <xdr:cNvPr id="754" name="直線コネクタ 753"/>
        <xdr:cNvCxnSpPr/>
      </xdr:nvCxnSpPr>
      <xdr:spPr>
        <a:xfrm flipV="1">
          <a:off x="16318864" y="1720650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55"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56" name="直線コネクタ 755"/>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8182</xdr:rowOff>
    </xdr:from>
    <xdr:ext cx="405111" cy="259045"/>
    <xdr:sp macro="" textlink="">
      <xdr:nvSpPr>
        <xdr:cNvPr id="757" name="【庁舎】&#10;有形固定資産減価償却率最大値テキスト"/>
        <xdr:cNvSpPr txBox="1"/>
      </xdr:nvSpPr>
      <xdr:spPr>
        <a:xfrm>
          <a:off x="16357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61505</xdr:rowOff>
    </xdr:from>
    <xdr:to>
      <xdr:col>86</xdr:col>
      <xdr:colOff>25400</xdr:colOff>
      <xdr:row>100</xdr:row>
      <xdr:rowOff>61505</xdr:rowOff>
    </xdr:to>
    <xdr:cxnSp macro="">
      <xdr:nvCxnSpPr>
        <xdr:cNvPr id="758" name="直線コネクタ 757"/>
        <xdr:cNvCxnSpPr/>
      </xdr:nvCxnSpPr>
      <xdr:spPr>
        <a:xfrm>
          <a:off x="16230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96900</xdr:rowOff>
    </xdr:from>
    <xdr:ext cx="405111" cy="259045"/>
    <xdr:sp macro="" textlink="">
      <xdr:nvSpPr>
        <xdr:cNvPr id="759" name="【庁舎】&#10;有形固定資産減価償却率平均値テキスト"/>
        <xdr:cNvSpPr txBox="1"/>
      </xdr:nvSpPr>
      <xdr:spPr>
        <a:xfrm>
          <a:off x="16357600" y="1775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760" name="フローチャート: 判断 759"/>
        <xdr:cNvSpPr/>
      </xdr:nvSpPr>
      <xdr:spPr>
        <a:xfrm>
          <a:off x="16268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58057</xdr:rowOff>
    </xdr:from>
    <xdr:to>
      <xdr:col>81</xdr:col>
      <xdr:colOff>101600</xdr:colOff>
      <xdr:row>103</xdr:row>
      <xdr:rowOff>159657</xdr:rowOff>
    </xdr:to>
    <xdr:sp macro="" textlink="">
      <xdr:nvSpPr>
        <xdr:cNvPr id="761" name="フローチャート: 判断 760"/>
        <xdr:cNvSpPr/>
      </xdr:nvSpPr>
      <xdr:spPr>
        <a:xfrm>
          <a:off x="154305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762" name="フローチャート: 判断 761"/>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10705</xdr:rowOff>
    </xdr:from>
    <xdr:to>
      <xdr:col>72</xdr:col>
      <xdr:colOff>38100</xdr:colOff>
      <xdr:row>103</xdr:row>
      <xdr:rowOff>112305</xdr:rowOff>
    </xdr:to>
    <xdr:sp macro="" textlink="">
      <xdr:nvSpPr>
        <xdr:cNvPr id="763" name="フローチャート: 判断 762"/>
        <xdr:cNvSpPr/>
      </xdr:nvSpPr>
      <xdr:spPr>
        <a:xfrm>
          <a:off x="13652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53158</xdr:rowOff>
    </xdr:from>
    <xdr:to>
      <xdr:col>85</xdr:col>
      <xdr:colOff>177800</xdr:colOff>
      <xdr:row>101</xdr:row>
      <xdr:rowOff>154758</xdr:rowOff>
    </xdr:to>
    <xdr:sp macro="" textlink="">
      <xdr:nvSpPr>
        <xdr:cNvPr id="769" name="楕円 768"/>
        <xdr:cNvSpPr/>
      </xdr:nvSpPr>
      <xdr:spPr>
        <a:xfrm>
          <a:off x="162687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76035</xdr:rowOff>
    </xdr:from>
    <xdr:ext cx="405111" cy="259045"/>
    <xdr:sp macro="" textlink="">
      <xdr:nvSpPr>
        <xdr:cNvPr id="770" name="【庁舎】&#10;有形固定資産減価償却率該当値テキスト"/>
        <xdr:cNvSpPr txBox="1"/>
      </xdr:nvSpPr>
      <xdr:spPr>
        <a:xfrm>
          <a:off x="16357600" y="1722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103777</xdr:rowOff>
    </xdr:from>
    <xdr:to>
      <xdr:col>81</xdr:col>
      <xdr:colOff>101600</xdr:colOff>
      <xdr:row>102</xdr:row>
      <xdr:rowOff>33927</xdr:rowOff>
    </xdr:to>
    <xdr:sp macro="" textlink="">
      <xdr:nvSpPr>
        <xdr:cNvPr id="771" name="楕円 770"/>
        <xdr:cNvSpPr/>
      </xdr:nvSpPr>
      <xdr:spPr>
        <a:xfrm>
          <a:off x="15430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103958</xdr:rowOff>
    </xdr:from>
    <xdr:to>
      <xdr:col>85</xdr:col>
      <xdr:colOff>127000</xdr:colOff>
      <xdr:row>101</xdr:row>
      <xdr:rowOff>154577</xdr:rowOff>
    </xdr:to>
    <xdr:cxnSp macro="">
      <xdr:nvCxnSpPr>
        <xdr:cNvPr id="772" name="直線コネクタ 771"/>
        <xdr:cNvCxnSpPr/>
      </xdr:nvCxnSpPr>
      <xdr:spPr>
        <a:xfrm flipV="1">
          <a:off x="15481300" y="17420408"/>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167458</xdr:rowOff>
    </xdr:from>
    <xdr:to>
      <xdr:col>76</xdr:col>
      <xdr:colOff>165100</xdr:colOff>
      <xdr:row>102</xdr:row>
      <xdr:rowOff>97608</xdr:rowOff>
    </xdr:to>
    <xdr:sp macro="" textlink="">
      <xdr:nvSpPr>
        <xdr:cNvPr id="773" name="楕円 772"/>
        <xdr:cNvSpPr/>
      </xdr:nvSpPr>
      <xdr:spPr>
        <a:xfrm>
          <a:off x="14541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154577</xdr:rowOff>
    </xdr:from>
    <xdr:to>
      <xdr:col>81</xdr:col>
      <xdr:colOff>50800</xdr:colOff>
      <xdr:row>102</xdr:row>
      <xdr:rowOff>46808</xdr:rowOff>
    </xdr:to>
    <xdr:cxnSp macro="">
      <xdr:nvCxnSpPr>
        <xdr:cNvPr id="774" name="直線コネクタ 773"/>
        <xdr:cNvCxnSpPr/>
      </xdr:nvCxnSpPr>
      <xdr:spPr>
        <a:xfrm flipV="1">
          <a:off x="14592300" y="1747102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150784</xdr:rowOff>
    </xdr:from>
    <xdr:ext cx="405111" cy="259045"/>
    <xdr:sp macro="" textlink="">
      <xdr:nvSpPr>
        <xdr:cNvPr id="775" name="n_1aveValue【庁舎】&#10;有形固定資産減価償却率"/>
        <xdr:cNvSpPr txBox="1"/>
      </xdr:nvSpPr>
      <xdr:spPr>
        <a:xfrm>
          <a:off x="15266044"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776"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128832</xdr:rowOff>
    </xdr:from>
    <xdr:ext cx="405111" cy="259045"/>
    <xdr:sp macro="" textlink="">
      <xdr:nvSpPr>
        <xdr:cNvPr id="777" name="n_3aveValue【庁舎】&#10;有形固定資産減価償却率"/>
        <xdr:cNvSpPr txBox="1"/>
      </xdr:nvSpPr>
      <xdr:spPr>
        <a:xfrm>
          <a:off x="13500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50454</xdr:rowOff>
    </xdr:from>
    <xdr:ext cx="405111" cy="259045"/>
    <xdr:sp macro="" textlink="">
      <xdr:nvSpPr>
        <xdr:cNvPr id="778" name="n_1mainValue【庁舎】&#10;有形固定資産減価償却率"/>
        <xdr:cNvSpPr txBox="1"/>
      </xdr:nvSpPr>
      <xdr:spPr>
        <a:xfrm>
          <a:off x="152660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114135</xdr:rowOff>
    </xdr:from>
    <xdr:ext cx="405111" cy="259045"/>
    <xdr:sp macro="" textlink="">
      <xdr:nvSpPr>
        <xdr:cNvPr id="779" name="n_2mainValue【庁舎】&#10;有形固定資産減価償却率"/>
        <xdr:cNvSpPr txBox="1"/>
      </xdr:nvSpPr>
      <xdr:spPr>
        <a:xfrm>
          <a:off x="14389744" y="1725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0" name="正方形/長方形 7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1" name="正方形/長方形 7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2" name="正方形/長方形 7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3" name="正方形/長方形 7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4" name="正方形/長方形 7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5" name="正方形/長方形 7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6" name="正方形/長方形 7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7" name="正方形/長方形 7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8" name="テキスト ボックス 7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9" name="直線コネクタ 7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0" name="直線コネクタ 78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1" name="テキスト ボックス 79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2" name="直線コネクタ 79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3" name="テキスト ボックス 79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4" name="直線コネクタ 79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5" name="テキスト ボックス 79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6" name="直線コネクタ 79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7" name="テキスト ボックス 79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8" name="直線コネクタ 79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9" name="テキスト ボックス 79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0" name="直線コネクタ 79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1" name="テキスト ボックス 80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2" name="直線コネクタ 8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3" name="テキスト ボックス 8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162742</xdr:rowOff>
    </xdr:from>
    <xdr:to>
      <xdr:col>116</xdr:col>
      <xdr:colOff>62864</xdr:colOff>
      <xdr:row>108</xdr:row>
      <xdr:rowOff>81099</xdr:rowOff>
    </xdr:to>
    <xdr:cxnSp macro="">
      <xdr:nvCxnSpPr>
        <xdr:cNvPr id="805" name="直線コネクタ 804"/>
        <xdr:cNvCxnSpPr/>
      </xdr:nvCxnSpPr>
      <xdr:spPr>
        <a:xfrm flipV="1">
          <a:off x="22160864" y="17307742"/>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84926</xdr:rowOff>
    </xdr:from>
    <xdr:ext cx="469744" cy="259045"/>
    <xdr:sp macro="" textlink="">
      <xdr:nvSpPr>
        <xdr:cNvPr id="806" name="【庁舎】&#10;一人当たり面積最小値テキスト"/>
        <xdr:cNvSpPr txBox="1"/>
      </xdr:nvSpPr>
      <xdr:spPr>
        <a:xfrm>
          <a:off x="22199600" y="1860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81099</xdr:rowOff>
    </xdr:from>
    <xdr:to>
      <xdr:col>116</xdr:col>
      <xdr:colOff>152400</xdr:colOff>
      <xdr:row>108</xdr:row>
      <xdr:rowOff>81099</xdr:rowOff>
    </xdr:to>
    <xdr:cxnSp macro="">
      <xdr:nvCxnSpPr>
        <xdr:cNvPr id="807" name="直線コネクタ 806"/>
        <xdr:cNvCxnSpPr/>
      </xdr:nvCxnSpPr>
      <xdr:spPr>
        <a:xfrm>
          <a:off x="22072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109419</xdr:rowOff>
    </xdr:from>
    <xdr:ext cx="469744" cy="259045"/>
    <xdr:sp macro="" textlink="">
      <xdr:nvSpPr>
        <xdr:cNvPr id="808" name="【庁舎】&#10;一人当たり面積最大値テキスト"/>
        <xdr:cNvSpPr txBox="1"/>
      </xdr:nvSpPr>
      <xdr:spPr>
        <a:xfrm>
          <a:off x="22199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162742</xdr:rowOff>
    </xdr:from>
    <xdr:to>
      <xdr:col>116</xdr:col>
      <xdr:colOff>152400</xdr:colOff>
      <xdr:row>100</xdr:row>
      <xdr:rowOff>162742</xdr:rowOff>
    </xdr:to>
    <xdr:cxnSp macro="">
      <xdr:nvCxnSpPr>
        <xdr:cNvPr id="809" name="直線コネクタ 808"/>
        <xdr:cNvCxnSpPr/>
      </xdr:nvCxnSpPr>
      <xdr:spPr>
        <a:xfrm>
          <a:off x="22072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66239</xdr:rowOff>
    </xdr:from>
    <xdr:ext cx="469744" cy="259045"/>
    <xdr:sp macro="" textlink="">
      <xdr:nvSpPr>
        <xdr:cNvPr id="810" name="【庁舎】&#10;一人当たり面積平均値テキスト"/>
        <xdr:cNvSpPr txBox="1"/>
      </xdr:nvSpPr>
      <xdr:spPr>
        <a:xfrm>
          <a:off x="22199600" y="1806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43362</xdr:rowOff>
    </xdr:from>
    <xdr:to>
      <xdr:col>116</xdr:col>
      <xdr:colOff>114300</xdr:colOff>
      <xdr:row>106</xdr:row>
      <xdr:rowOff>144962</xdr:rowOff>
    </xdr:to>
    <xdr:sp macro="" textlink="">
      <xdr:nvSpPr>
        <xdr:cNvPr id="811" name="フローチャート: 判断 810"/>
        <xdr:cNvSpPr/>
      </xdr:nvSpPr>
      <xdr:spPr>
        <a:xfrm>
          <a:off x="221107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12" name="フローチャート: 判断 811"/>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13" name="フローチャート: 判断 812"/>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76019</xdr:rowOff>
    </xdr:from>
    <xdr:to>
      <xdr:col>102</xdr:col>
      <xdr:colOff>165100</xdr:colOff>
      <xdr:row>107</xdr:row>
      <xdr:rowOff>6169</xdr:rowOff>
    </xdr:to>
    <xdr:sp macro="" textlink="">
      <xdr:nvSpPr>
        <xdr:cNvPr id="814" name="フローチャート: 判断 813"/>
        <xdr:cNvSpPr/>
      </xdr:nvSpPr>
      <xdr:spPr>
        <a:xfrm>
          <a:off x="19494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5" name="テキスト ボックス 8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6" name="テキスト ボックス 8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7" name="テキスト ボックス 8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8" name="テキスト ボックス 8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9" name="テキスト ボックス 8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20" name="楕円 819"/>
        <xdr:cNvSpPr/>
      </xdr:nvSpPr>
      <xdr:spPr>
        <a:xfrm>
          <a:off x="22110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127925</xdr:rowOff>
    </xdr:from>
    <xdr:ext cx="469744" cy="259045"/>
    <xdr:sp macro="" textlink="">
      <xdr:nvSpPr>
        <xdr:cNvPr id="821" name="【庁舎】&#10;一人当たり面積該当値テキスト"/>
        <xdr:cNvSpPr txBox="1"/>
      </xdr:nvSpPr>
      <xdr:spPr>
        <a:xfrm>
          <a:off x="22199600" y="1830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151130</xdr:rowOff>
    </xdr:from>
    <xdr:to>
      <xdr:col>112</xdr:col>
      <xdr:colOff>38100</xdr:colOff>
      <xdr:row>107</xdr:row>
      <xdr:rowOff>81280</xdr:rowOff>
    </xdr:to>
    <xdr:sp macro="" textlink="">
      <xdr:nvSpPr>
        <xdr:cNvPr id="822" name="楕円 821"/>
        <xdr:cNvSpPr/>
      </xdr:nvSpPr>
      <xdr:spPr>
        <a:xfrm>
          <a:off x="2127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28848</xdr:rowOff>
    </xdr:from>
    <xdr:to>
      <xdr:col>116</xdr:col>
      <xdr:colOff>63500</xdr:colOff>
      <xdr:row>107</xdr:row>
      <xdr:rowOff>30480</xdr:rowOff>
    </xdr:to>
    <xdr:cxnSp macro="">
      <xdr:nvCxnSpPr>
        <xdr:cNvPr id="823" name="直線コネクタ 822"/>
        <xdr:cNvCxnSpPr/>
      </xdr:nvCxnSpPr>
      <xdr:spPr>
        <a:xfrm flipV="1">
          <a:off x="21323300" y="1837399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24" name="楕円 823"/>
        <xdr:cNvSpPr/>
      </xdr:nvSpPr>
      <xdr:spPr>
        <a:xfrm>
          <a:off x="20383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30480</xdr:rowOff>
    </xdr:from>
    <xdr:to>
      <xdr:col>111</xdr:col>
      <xdr:colOff>177800</xdr:colOff>
      <xdr:row>107</xdr:row>
      <xdr:rowOff>32113</xdr:rowOff>
    </xdr:to>
    <xdr:cxnSp macro="">
      <xdr:nvCxnSpPr>
        <xdr:cNvPr id="825" name="直線コネクタ 824"/>
        <xdr:cNvCxnSpPr/>
      </xdr:nvCxnSpPr>
      <xdr:spPr>
        <a:xfrm flipV="1">
          <a:off x="20434300" y="183756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826" name="n_1aveValue【庁舎】&#10;一人当たり面積"/>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827"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22696</xdr:rowOff>
    </xdr:from>
    <xdr:ext cx="469744" cy="259045"/>
    <xdr:sp macro="" textlink="">
      <xdr:nvSpPr>
        <xdr:cNvPr id="828" name="n_3aveValue【庁舎】&#10;一人当たり面積"/>
        <xdr:cNvSpPr txBox="1"/>
      </xdr:nvSpPr>
      <xdr:spPr>
        <a:xfrm>
          <a:off x="19310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72407</xdr:rowOff>
    </xdr:from>
    <xdr:ext cx="469744" cy="259045"/>
    <xdr:sp macro="" textlink="">
      <xdr:nvSpPr>
        <xdr:cNvPr id="829" name="n_1mainValue【庁舎】&#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30" name="n_2main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1" name="正方形/長方形 8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2" name="正方形/長方形 8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3" name="テキスト ボックス 8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ほとんどの施設類型の有形固定資産減価償却率が、類似団体、全国、県平均を上回っている。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保険センター・保健所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類似団体、全国、県平均を下回っている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が、市内で唯一の保健施設のため、公共施設等総合管理計画に基づき、適切な維持管理に努める。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年度に供用開始する予定で施設整備をしているため、今後の有形固定資産減価償却率は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ことが見込まれる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その他の施設類型は、有形固定資産減価償却率が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％を超え、施設の老朽化が散見される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のうち、図書館の対策として、公共施設等総合管理計画に基づき、長岡図書館を令和元年度に廃止して、中央図書館及び韮山図書館に機能を集約する。体育館・プールの対策として、公共施設等総合管理計画に基づき、耐震性が不足している大仁武道館を廃止する。福祉施設の対策として、公共施設等総合管理計画に基づき、設置目的や利用状況、維持管理費用などを踏まえ、今後の在り方を検討する。消防施設の対策として、伊豆の国市消防団分団詰所・車両適正化計画に基づき、詰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棟を廃止し、統合を進める。市民会館の対策として、公共施設等総合管理計画に基づき、老朽化が著しく、耐震性が不足している大仁市民会館の、既存の公共施設への機能移転を検討する。庁舎の対策として、公共施設等総合管理計画に基づき、庁舎機能集約の方法や時期を検討する。また、庁舎機能集約の一環として、耐震性が不足している韮山庁舎を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年度に解体する。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48,860
48,258
94.62
19,806,706
19,064,851
687,803
11,549,402
18,314,754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財政力指数について、類似団体平均及び全国平均を上回る水準を維持しているものの、県平均は下回っている。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単年度ごとの財政力指数をみると、平成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年度は基準財政需要額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8,656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6,087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）ともに前年度比で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となっており、基準財政収入額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年度の法人税割の大幅な精算減算が大きく影響している。その結果、単年度の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財政力指数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歳出の抑制とともに、定住促進や企業誘致等により自主財源の確保</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39007</xdr:rowOff>
    </xdr:from>
    <xdr:to>
      <xdr:col>23</xdr:col>
      <xdr:colOff>133350</xdr:colOff>
      <xdr:row>38</xdr:row>
      <xdr:rowOff>90715</xdr:rowOff>
    </xdr:to>
    <xdr:cxnSp macro="">
      <xdr:nvCxnSpPr>
        <xdr:cNvPr id="70" name="直線コネクタ 69"/>
        <xdr:cNvCxnSpPr/>
      </xdr:nvCxnSpPr>
      <xdr:spPr>
        <a:xfrm>
          <a:off x="4114800" y="6554107"/>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39007</xdr:rowOff>
    </xdr:from>
    <xdr:to>
      <xdr:col>19</xdr:col>
      <xdr:colOff>133350</xdr:colOff>
      <xdr:row>38</xdr:row>
      <xdr:rowOff>39007</xdr:rowOff>
    </xdr:to>
    <xdr:cxnSp macro="">
      <xdr:nvCxnSpPr>
        <xdr:cNvPr id="73" name="直線コネクタ 72"/>
        <xdr:cNvCxnSpPr/>
      </xdr:nvCxnSpPr>
      <xdr:spPr>
        <a:xfrm>
          <a:off x="3225800" y="65541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21772</xdr:rowOff>
    </xdr:from>
    <xdr:to>
      <xdr:col>15</xdr:col>
      <xdr:colOff>82550</xdr:colOff>
      <xdr:row>38</xdr:row>
      <xdr:rowOff>39007</xdr:rowOff>
    </xdr:to>
    <xdr:cxnSp macro="">
      <xdr:nvCxnSpPr>
        <xdr:cNvPr id="76" name="直線コネクタ 75"/>
        <xdr:cNvCxnSpPr/>
      </xdr:nvCxnSpPr>
      <xdr:spPr>
        <a:xfrm>
          <a:off x="2336800" y="65368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21772</xdr:rowOff>
    </xdr:from>
    <xdr:to>
      <xdr:col>11</xdr:col>
      <xdr:colOff>31750</xdr:colOff>
      <xdr:row>38</xdr:row>
      <xdr:rowOff>39007</xdr:rowOff>
    </xdr:to>
    <xdr:cxnSp macro="">
      <xdr:nvCxnSpPr>
        <xdr:cNvPr id="79" name="直線コネクタ 78"/>
        <xdr:cNvCxnSpPr/>
      </xdr:nvCxnSpPr>
      <xdr:spPr>
        <a:xfrm flipV="1">
          <a:off x="1447800" y="65368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0" name="フローチャート: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1" name="テキスト ボックス 80"/>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39915</xdr:rowOff>
    </xdr:from>
    <xdr:to>
      <xdr:col>23</xdr:col>
      <xdr:colOff>184150</xdr:colOff>
      <xdr:row>38</xdr:row>
      <xdr:rowOff>141515</xdr:rowOff>
    </xdr:to>
    <xdr:sp macro="" textlink="">
      <xdr:nvSpPr>
        <xdr:cNvPr id="89" name="楕円 88"/>
        <xdr:cNvSpPr/>
      </xdr:nvSpPr>
      <xdr:spPr>
        <a:xfrm>
          <a:off x="4902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56441</xdr:rowOff>
    </xdr:from>
    <xdr:ext cx="762000" cy="259045"/>
    <xdr:sp macro="" textlink="">
      <xdr:nvSpPr>
        <xdr:cNvPr id="90" name="財政力該当値テキスト"/>
        <xdr:cNvSpPr txBox="1"/>
      </xdr:nvSpPr>
      <xdr:spPr>
        <a:xfrm>
          <a:off x="5041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159657</xdr:rowOff>
    </xdr:from>
    <xdr:to>
      <xdr:col>19</xdr:col>
      <xdr:colOff>184150</xdr:colOff>
      <xdr:row>38</xdr:row>
      <xdr:rowOff>89807</xdr:rowOff>
    </xdr:to>
    <xdr:sp macro="" textlink="">
      <xdr:nvSpPr>
        <xdr:cNvPr id="91" name="楕円 90"/>
        <xdr:cNvSpPr/>
      </xdr:nvSpPr>
      <xdr:spPr>
        <a:xfrm>
          <a:off x="4064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99984</xdr:rowOff>
    </xdr:from>
    <xdr:ext cx="736600" cy="259045"/>
    <xdr:sp macro="" textlink="">
      <xdr:nvSpPr>
        <xdr:cNvPr id="92" name="テキスト ボックス 91"/>
        <xdr:cNvSpPr txBox="1"/>
      </xdr:nvSpPr>
      <xdr:spPr>
        <a:xfrm>
          <a:off x="3733800" y="627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159657</xdr:rowOff>
    </xdr:from>
    <xdr:to>
      <xdr:col>15</xdr:col>
      <xdr:colOff>133350</xdr:colOff>
      <xdr:row>38</xdr:row>
      <xdr:rowOff>89807</xdr:rowOff>
    </xdr:to>
    <xdr:sp macro="" textlink="">
      <xdr:nvSpPr>
        <xdr:cNvPr id="93" name="楕円 92"/>
        <xdr:cNvSpPr/>
      </xdr:nvSpPr>
      <xdr:spPr>
        <a:xfrm>
          <a:off x="3175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99984</xdr:rowOff>
    </xdr:from>
    <xdr:ext cx="762000" cy="259045"/>
    <xdr:sp macro="" textlink="">
      <xdr:nvSpPr>
        <xdr:cNvPr id="94" name="テキスト ボックス 93"/>
        <xdr:cNvSpPr txBox="1"/>
      </xdr:nvSpPr>
      <xdr:spPr>
        <a:xfrm>
          <a:off x="2844800" y="62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142422</xdr:rowOff>
    </xdr:from>
    <xdr:to>
      <xdr:col>11</xdr:col>
      <xdr:colOff>82550</xdr:colOff>
      <xdr:row>38</xdr:row>
      <xdr:rowOff>72572</xdr:rowOff>
    </xdr:to>
    <xdr:sp macro="" textlink="">
      <xdr:nvSpPr>
        <xdr:cNvPr id="95" name="楕円 94"/>
        <xdr:cNvSpPr/>
      </xdr:nvSpPr>
      <xdr:spPr>
        <a:xfrm>
          <a:off x="2286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82749</xdr:rowOff>
    </xdr:from>
    <xdr:ext cx="762000" cy="259045"/>
    <xdr:sp macro="" textlink="">
      <xdr:nvSpPr>
        <xdr:cNvPr id="96" name="テキスト ボックス 95"/>
        <xdr:cNvSpPr txBox="1"/>
      </xdr:nvSpPr>
      <xdr:spPr>
        <a:xfrm>
          <a:off x="1955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159657</xdr:rowOff>
    </xdr:from>
    <xdr:to>
      <xdr:col>7</xdr:col>
      <xdr:colOff>31750</xdr:colOff>
      <xdr:row>38</xdr:row>
      <xdr:rowOff>89807</xdr:rowOff>
    </xdr:to>
    <xdr:sp macro="" textlink="">
      <xdr:nvSpPr>
        <xdr:cNvPr id="97" name="楕円 96"/>
        <xdr:cNvSpPr/>
      </xdr:nvSpPr>
      <xdr:spPr>
        <a:xfrm>
          <a:off x="1397000" y="650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99984</xdr:rowOff>
    </xdr:from>
    <xdr:ext cx="762000" cy="259045"/>
    <xdr:sp macro="" textlink="">
      <xdr:nvSpPr>
        <xdr:cNvPr id="98" name="テキスト ボックス 97"/>
        <xdr:cNvSpPr txBox="1"/>
      </xdr:nvSpPr>
      <xdr:spPr>
        <a:xfrm>
          <a:off x="1066800" y="627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経常収支比率について、類似団体平均及び全国平均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る水準にある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ほぼ横ばいとなっている。平成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人件費及び扶助費が若干増加した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市民税が増加したことにより、横ばいで推移した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財政構造の弾力性を確保するため、物件費などの経常経費の伸びを抑え、また市税を中心とした自主財源の確保にも努め、経常収支比率の改善を図る。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68</xdr:row>
      <xdr:rowOff>29210</xdr:rowOff>
    </xdr:to>
    <xdr:cxnSp macro="">
      <xdr:nvCxnSpPr>
        <xdr:cNvPr id="128" name="直線コネクタ 127"/>
        <xdr:cNvCxnSpPr/>
      </xdr:nvCxnSpPr>
      <xdr:spPr>
        <a:xfrm flipV="1">
          <a:off x="4953000" y="1023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31"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2" name="直線コネクタ 131"/>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60</xdr:row>
      <xdr:rowOff>97790</xdr:rowOff>
    </xdr:to>
    <xdr:cxnSp macro="">
      <xdr:nvCxnSpPr>
        <xdr:cNvPr id="133" name="直線コネクタ 132"/>
        <xdr:cNvCxnSpPr/>
      </xdr:nvCxnSpPr>
      <xdr:spPr>
        <a:xfrm>
          <a:off x="4114800" y="103847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4"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60</xdr:row>
      <xdr:rowOff>97790</xdr:rowOff>
    </xdr:to>
    <xdr:cxnSp macro="">
      <xdr:nvCxnSpPr>
        <xdr:cNvPr id="136" name="直線コネクタ 135"/>
        <xdr:cNvCxnSpPr/>
      </xdr:nvCxnSpPr>
      <xdr:spPr>
        <a:xfrm>
          <a:off x="3225800" y="103767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8" name="テキスト ボックス 137"/>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89746</xdr:rowOff>
    </xdr:from>
    <xdr:to>
      <xdr:col>15</xdr:col>
      <xdr:colOff>82550</xdr:colOff>
      <xdr:row>61</xdr:row>
      <xdr:rowOff>22860</xdr:rowOff>
    </xdr:to>
    <xdr:cxnSp macro="">
      <xdr:nvCxnSpPr>
        <xdr:cNvPr id="139" name="直線コネクタ 138"/>
        <xdr:cNvCxnSpPr/>
      </xdr:nvCxnSpPr>
      <xdr:spPr>
        <a:xfrm flipV="1">
          <a:off x="2336800" y="1037674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40" name="フローチャート: 判断 139"/>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41" name="テキスト ボックス 140"/>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132504</xdr:rowOff>
    </xdr:from>
    <xdr:to>
      <xdr:col>11</xdr:col>
      <xdr:colOff>31750</xdr:colOff>
      <xdr:row>61</xdr:row>
      <xdr:rowOff>22860</xdr:rowOff>
    </xdr:to>
    <xdr:cxnSp macro="">
      <xdr:nvCxnSpPr>
        <xdr:cNvPr id="142" name="直線コネクタ 141"/>
        <xdr:cNvCxnSpPr/>
      </xdr:nvCxnSpPr>
      <xdr:spPr>
        <a:xfrm>
          <a:off x="1447800" y="10248054"/>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146473</xdr:rowOff>
    </xdr:from>
    <xdr:to>
      <xdr:col>11</xdr:col>
      <xdr:colOff>82550</xdr:colOff>
      <xdr:row>63</xdr:row>
      <xdr:rowOff>76623</xdr:rowOff>
    </xdr:to>
    <xdr:sp macro="" textlink="">
      <xdr:nvSpPr>
        <xdr:cNvPr id="143" name="フローチャート: 判断 142"/>
        <xdr:cNvSpPr/>
      </xdr:nvSpPr>
      <xdr:spPr>
        <a:xfrm>
          <a:off x="2286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61400</xdr:rowOff>
    </xdr:from>
    <xdr:ext cx="762000" cy="259045"/>
    <xdr:sp macro="" textlink="">
      <xdr:nvSpPr>
        <xdr:cNvPr id="144" name="テキスト ボックス 143"/>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45" name="フローチャート: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46990</xdr:rowOff>
    </xdr:from>
    <xdr:to>
      <xdr:col>23</xdr:col>
      <xdr:colOff>184150</xdr:colOff>
      <xdr:row>60</xdr:row>
      <xdr:rowOff>148590</xdr:rowOff>
    </xdr:to>
    <xdr:sp macro="" textlink="">
      <xdr:nvSpPr>
        <xdr:cNvPr id="152" name="楕円 151"/>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63517</xdr:rowOff>
    </xdr:from>
    <xdr:ext cx="762000" cy="259045"/>
    <xdr:sp macro="" textlink="">
      <xdr:nvSpPr>
        <xdr:cNvPr id="153" name="財政構造の弾力性該当値テキスト"/>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46990</xdr:rowOff>
    </xdr:from>
    <xdr:to>
      <xdr:col>19</xdr:col>
      <xdr:colOff>184150</xdr:colOff>
      <xdr:row>60</xdr:row>
      <xdr:rowOff>148590</xdr:rowOff>
    </xdr:to>
    <xdr:sp macro="" textlink="">
      <xdr:nvSpPr>
        <xdr:cNvPr id="154" name="楕円 153"/>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158767</xdr:rowOff>
    </xdr:from>
    <xdr:ext cx="736600" cy="259045"/>
    <xdr:sp macro="" textlink="">
      <xdr:nvSpPr>
        <xdr:cNvPr id="155" name="テキスト ボックス 154"/>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38946</xdr:rowOff>
    </xdr:from>
    <xdr:to>
      <xdr:col>15</xdr:col>
      <xdr:colOff>133350</xdr:colOff>
      <xdr:row>60</xdr:row>
      <xdr:rowOff>140546</xdr:rowOff>
    </xdr:to>
    <xdr:sp macro="" textlink="">
      <xdr:nvSpPr>
        <xdr:cNvPr id="156" name="楕円 155"/>
        <xdr:cNvSpPr/>
      </xdr:nvSpPr>
      <xdr:spPr>
        <a:xfrm>
          <a:off x="3175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150723</xdr:rowOff>
    </xdr:from>
    <xdr:ext cx="762000" cy="259045"/>
    <xdr:sp macro="" textlink="">
      <xdr:nvSpPr>
        <xdr:cNvPr id="157" name="テキスト ボックス 156"/>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8" name="楕円 157"/>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9" name="テキスト ボックス 158"/>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81704</xdr:rowOff>
    </xdr:from>
    <xdr:to>
      <xdr:col>7</xdr:col>
      <xdr:colOff>31750</xdr:colOff>
      <xdr:row>60</xdr:row>
      <xdr:rowOff>11854</xdr:rowOff>
    </xdr:to>
    <xdr:sp macro="" textlink="">
      <xdr:nvSpPr>
        <xdr:cNvPr id="160" name="楕円 159"/>
        <xdr:cNvSpPr/>
      </xdr:nvSpPr>
      <xdr:spPr>
        <a:xfrm>
          <a:off x="1397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22031</xdr:rowOff>
    </xdr:from>
    <xdr:ext cx="762000" cy="259045"/>
    <xdr:sp macro="" textlink="">
      <xdr:nvSpPr>
        <xdr:cNvPr id="161" name="テキスト ボックス 160"/>
        <xdr:cNvSpPr txBox="1"/>
      </xdr:nvSpPr>
      <xdr:spPr>
        <a:xfrm>
          <a:off x="1066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人口１人当たり人件費・物件費等決算額について、類似団体平均及び全国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下回る水準にある。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費のみ抽出すると、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再任用職員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今後も、職員給の適正化や公共施設の統廃合など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の取り組みを進め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併せて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各種事務経費等の縮減によりコスト削減に努める。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1" name="直線コネクタ 190"/>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2" name="人件費・物件費等の状況最小値テキスト"/>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3" name="直線コネクタ 192"/>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4" name="人件費・物件費等の状況最大値テキスト"/>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5" name="直線コネクタ 194"/>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15616</xdr:rowOff>
    </xdr:from>
    <xdr:to>
      <xdr:col>23</xdr:col>
      <xdr:colOff>133350</xdr:colOff>
      <xdr:row>81</xdr:row>
      <xdr:rowOff>16019</xdr:rowOff>
    </xdr:to>
    <xdr:cxnSp macro="">
      <xdr:nvCxnSpPr>
        <xdr:cNvPr id="196" name="直線コネクタ 195"/>
        <xdr:cNvCxnSpPr/>
      </xdr:nvCxnSpPr>
      <xdr:spPr>
        <a:xfrm>
          <a:off x="4114800" y="13903066"/>
          <a:ext cx="8382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62949</xdr:rowOff>
    </xdr:from>
    <xdr:ext cx="762000" cy="259045"/>
    <xdr:sp macro="" textlink="">
      <xdr:nvSpPr>
        <xdr:cNvPr id="197" name="人件費・物件費等の状況平均値テキスト"/>
        <xdr:cNvSpPr txBox="1"/>
      </xdr:nvSpPr>
      <xdr:spPr>
        <a:xfrm>
          <a:off x="5041900" y="13950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8" name="フローチャート: 判断 197"/>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5169</xdr:rowOff>
    </xdr:from>
    <xdr:to>
      <xdr:col>19</xdr:col>
      <xdr:colOff>133350</xdr:colOff>
      <xdr:row>81</xdr:row>
      <xdr:rowOff>15616</xdr:rowOff>
    </xdr:to>
    <xdr:cxnSp macro="">
      <xdr:nvCxnSpPr>
        <xdr:cNvPr id="199" name="直線コネクタ 198"/>
        <xdr:cNvCxnSpPr/>
      </xdr:nvCxnSpPr>
      <xdr:spPr>
        <a:xfrm>
          <a:off x="3225800" y="13892619"/>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0" name="フローチャート: 判断 199"/>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168879</xdr:rowOff>
    </xdr:from>
    <xdr:ext cx="736600" cy="259045"/>
    <xdr:sp macro="" textlink="">
      <xdr:nvSpPr>
        <xdr:cNvPr id="201" name="テキスト ボックス 200"/>
        <xdr:cNvSpPr txBox="1"/>
      </xdr:nvSpPr>
      <xdr:spPr>
        <a:xfrm>
          <a:off x="3733800" y="14056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4468</xdr:rowOff>
    </xdr:from>
    <xdr:to>
      <xdr:col>15</xdr:col>
      <xdr:colOff>82550</xdr:colOff>
      <xdr:row>81</xdr:row>
      <xdr:rowOff>5169</xdr:rowOff>
    </xdr:to>
    <xdr:cxnSp macro="">
      <xdr:nvCxnSpPr>
        <xdr:cNvPr id="202" name="直線コネクタ 201"/>
        <xdr:cNvCxnSpPr/>
      </xdr:nvCxnSpPr>
      <xdr:spPr>
        <a:xfrm>
          <a:off x="2336800" y="13891918"/>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3" name="フローチャート: 判断 202"/>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154305</xdr:rowOff>
    </xdr:from>
    <xdr:ext cx="762000" cy="259045"/>
    <xdr:sp macro="" textlink="">
      <xdr:nvSpPr>
        <xdr:cNvPr id="204" name="テキスト ボックス 203"/>
        <xdr:cNvSpPr txBox="1"/>
      </xdr:nvSpPr>
      <xdr:spPr>
        <a:xfrm>
          <a:off x="2844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170216</xdr:rowOff>
    </xdr:from>
    <xdr:to>
      <xdr:col>11</xdr:col>
      <xdr:colOff>31750</xdr:colOff>
      <xdr:row>81</xdr:row>
      <xdr:rowOff>4468</xdr:rowOff>
    </xdr:to>
    <xdr:cxnSp macro="">
      <xdr:nvCxnSpPr>
        <xdr:cNvPr id="205" name="直線コネクタ 204"/>
        <xdr:cNvCxnSpPr/>
      </xdr:nvCxnSpPr>
      <xdr:spPr>
        <a:xfrm>
          <a:off x="1447800" y="13886216"/>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28045</xdr:rowOff>
    </xdr:from>
    <xdr:to>
      <xdr:col>11</xdr:col>
      <xdr:colOff>82550</xdr:colOff>
      <xdr:row>81</xdr:row>
      <xdr:rowOff>129645</xdr:rowOff>
    </xdr:to>
    <xdr:sp macro="" textlink="">
      <xdr:nvSpPr>
        <xdr:cNvPr id="206" name="フローチャート: 判断 205"/>
        <xdr:cNvSpPr/>
      </xdr:nvSpPr>
      <xdr:spPr>
        <a:xfrm>
          <a:off x="2286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114422</xdr:rowOff>
    </xdr:from>
    <xdr:ext cx="762000" cy="259045"/>
    <xdr:sp macro="" textlink="">
      <xdr:nvSpPr>
        <xdr:cNvPr id="207" name="テキスト ボックス 206"/>
        <xdr:cNvSpPr txBox="1"/>
      </xdr:nvSpPr>
      <xdr:spPr>
        <a:xfrm>
          <a:off x="1955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72183</xdr:rowOff>
    </xdr:from>
    <xdr:to>
      <xdr:col>7</xdr:col>
      <xdr:colOff>31750</xdr:colOff>
      <xdr:row>82</xdr:row>
      <xdr:rowOff>2333</xdr:rowOff>
    </xdr:to>
    <xdr:sp macro="" textlink="">
      <xdr:nvSpPr>
        <xdr:cNvPr id="208" name="フローチャート: 判断 207"/>
        <xdr:cNvSpPr/>
      </xdr:nvSpPr>
      <xdr:spPr>
        <a:xfrm>
          <a:off x="1397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158560</xdr:rowOff>
    </xdr:from>
    <xdr:ext cx="762000" cy="259045"/>
    <xdr:sp macro="" textlink="">
      <xdr:nvSpPr>
        <xdr:cNvPr id="209" name="テキスト ボックス 208"/>
        <xdr:cNvSpPr txBox="1"/>
      </xdr:nvSpPr>
      <xdr:spPr>
        <a:xfrm>
          <a:off x="1066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136669</xdr:rowOff>
    </xdr:from>
    <xdr:to>
      <xdr:col>23</xdr:col>
      <xdr:colOff>184150</xdr:colOff>
      <xdr:row>81</xdr:row>
      <xdr:rowOff>66819</xdr:rowOff>
    </xdr:to>
    <xdr:sp macro="" textlink="">
      <xdr:nvSpPr>
        <xdr:cNvPr id="215" name="楕円 214"/>
        <xdr:cNvSpPr/>
      </xdr:nvSpPr>
      <xdr:spPr>
        <a:xfrm>
          <a:off x="4902200" y="1385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57946</xdr:rowOff>
    </xdr:from>
    <xdr:ext cx="762000" cy="259045"/>
    <xdr:sp macro="" textlink="">
      <xdr:nvSpPr>
        <xdr:cNvPr id="216" name="人件費・物件費等の状況該当値テキスト"/>
        <xdr:cNvSpPr txBox="1"/>
      </xdr:nvSpPr>
      <xdr:spPr>
        <a:xfrm>
          <a:off x="5041900" y="1377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136266</xdr:rowOff>
    </xdr:from>
    <xdr:to>
      <xdr:col>19</xdr:col>
      <xdr:colOff>184150</xdr:colOff>
      <xdr:row>81</xdr:row>
      <xdr:rowOff>66416</xdr:rowOff>
    </xdr:to>
    <xdr:sp macro="" textlink="">
      <xdr:nvSpPr>
        <xdr:cNvPr id="217" name="楕円 216"/>
        <xdr:cNvSpPr/>
      </xdr:nvSpPr>
      <xdr:spPr>
        <a:xfrm>
          <a:off x="4064000" y="1385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76593</xdr:rowOff>
    </xdr:from>
    <xdr:ext cx="736600" cy="259045"/>
    <xdr:sp macro="" textlink="">
      <xdr:nvSpPr>
        <xdr:cNvPr id="218" name="テキスト ボックス 217"/>
        <xdr:cNvSpPr txBox="1"/>
      </xdr:nvSpPr>
      <xdr:spPr>
        <a:xfrm>
          <a:off x="3733800" y="13621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125819</xdr:rowOff>
    </xdr:from>
    <xdr:to>
      <xdr:col>15</xdr:col>
      <xdr:colOff>133350</xdr:colOff>
      <xdr:row>81</xdr:row>
      <xdr:rowOff>55969</xdr:rowOff>
    </xdr:to>
    <xdr:sp macro="" textlink="">
      <xdr:nvSpPr>
        <xdr:cNvPr id="219" name="楕円 218"/>
        <xdr:cNvSpPr/>
      </xdr:nvSpPr>
      <xdr:spPr>
        <a:xfrm>
          <a:off x="3175000" y="1384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66146</xdr:rowOff>
    </xdr:from>
    <xdr:ext cx="762000" cy="259045"/>
    <xdr:sp macro="" textlink="">
      <xdr:nvSpPr>
        <xdr:cNvPr id="220" name="テキスト ボックス 219"/>
        <xdr:cNvSpPr txBox="1"/>
      </xdr:nvSpPr>
      <xdr:spPr>
        <a:xfrm>
          <a:off x="2844800" y="1361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125118</xdr:rowOff>
    </xdr:from>
    <xdr:to>
      <xdr:col>11</xdr:col>
      <xdr:colOff>82550</xdr:colOff>
      <xdr:row>81</xdr:row>
      <xdr:rowOff>55268</xdr:rowOff>
    </xdr:to>
    <xdr:sp macro="" textlink="">
      <xdr:nvSpPr>
        <xdr:cNvPr id="221" name="楕円 220"/>
        <xdr:cNvSpPr/>
      </xdr:nvSpPr>
      <xdr:spPr>
        <a:xfrm>
          <a:off x="2286000" y="138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65445</xdr:rowOff>
    </xdr:from>
    <xdr:ext cx="762000" cy="259045"/>
    <xdr:sp macro="" textlink="">
      <xdr:nvSpPr>
        <xdr:cNvPr id="222" name="テキスト ボックス 221"/>
        <xdr:cNvSpPr txBox="1"/>
      </xdr:nvSpPr>
      <xdr:spPr>
        <a:xfrm>
          <a:off x="1955800" y="13609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119416</xdr:rowOff>
    </xdr:from>
    <xdr:to>
      <xdr:col>7</xdr:col>
      <xdr:colOff>31750</xdr:colOff>
      <xdr:row>81</xdr:row>
      <xdr:rowOff>49566</xdr:rowOff>
    </xdr:to>
    <xdr:sp macro="" textlink="">
      <xdr:nvSpPr>
        <xdr:cNvPr id="223" name="楕円 222"/>
        <xdr:cNvSpPr/>
      </xdr:nvSpPr>
      <xdr:spPr>
        <a:xfrm>
          <a:off x="1397000" y="1383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59743</xdr:rowOff>
    </xdr:from>
    <xdr:ext cx="762000" cy="259045"/>
    <xdr:sp macro="" textlink="">
      <xdr:nvSpPr>
        <xdr:cNvPr id="224" name="テキスト ボックス 223"/>
        <xdr:cNvSpPr txBox="1"/>
      </xdr:nvSpPr>
      <xdr:spPr>
        <a:xfrm>
          <a:off x="1066800" y="1360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ラスパイレス指数について、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全国市平均を下回っているが類似団体平均を上回っている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なお、減少した要因は</a:t>
          </a:r>
          <a:r>
            <a:rPr lang="ja-JP" altLang="en-US" sz="1100">
              <a:solidFill>
                <a:sysClr val="windowText" lastClr="000000"/>
              </a:solidFill>
              <a:latin typeface="ＭＳ Ｐゴシック" panose="020B0600070205080204" pitchFamily="50" charset="-128"/>
              <a:ea typeface="ＭＳ Ｐゴシック" panose="020B0600070205080204" pitchFamily="50" charset="-128"/>
            </a:rPr>
            <a:t>高齢・高給者が退職し、若年層の割合が増加したためである。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今後も、国の動向に準拠し、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また民間</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給与</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の状況を踏まえ、給与の適正水準の維持に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80434</xdr:rowOff>
    </xdr:to>
    <xdr:cxnSp macro="">
      <xdr:nvCxnSpPr>
        <xdr:cNvPr id="253" name="直線コネクタ 252"/>
        <xdr:cNvCxnSpPr/>
      </xdr:nvCxnSpPr>
      <xdr:spPr>
        <a:xfrm flipV="1">
          <a:off x="17018000" y="1376045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95955</xdr:rowOff>
    </xdr:from>
    <xdr:to>
      <xdr:col>81</xdr:col>
      <xdr:colOff>44450</xdr:colOff>
      <xdr:row>84</xdr:row>
      <xdr:rowOff>136172</xdr:rowOff>
    </xdr:to>
    <xdr:cxnSp macro="">
      <xdr:nvCxnSpPr>
        <xdr:cNvPr id="258" name="直線コネクタ 257"/>
        <xdr:cNvCxnSpPr/>
      </xdr:nvCxnSpPr>
      <xdr:spPr>
        <a:xfrm flipV="1">
          <a:off x="16179800" y="1449775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9"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0" name="フローチャート: 判断 259"/>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84</xdr:row>
      <xdr:rowOff>149578</xdr:rowOff>
    </xdr:to>
    <xdr:cxnSp macro="">
      <xdr:nvCxnSpPr>
        <xdr:cNvPr id="261" name="直線コネクタ 260"/>
        <xdr:cNvCxnSpPr/>
      </xdr:nvCxnSpPr>
      <xdr:spPr>
        <a:xfrm flipV="1">
          <a:off x="15290800" y="1453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62" name="フローチャート: 判断 261"/>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63" name="テキスト ボックス 262"/>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149578</xdr:rowOff>
    </xdr:to>
    <xdr:cxnSp macro="">
      <xdr:nvCxnSpPr>
        <xdr:cNvPr id="264" name="直線コネクタ 263"/>
        <xdr:cNvCxnSpPr/>
      </xdr:nvCxnSpPr>
      <xdr:spPr>
        <a:xfrm>
          <a:off x="14401800" y="144843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5" name="フローチャート: 判断 264"/>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66" name="テキスト ボックス 265"/>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82550</xdr:rowOff>
    </xdr:to>
    <xdr:cxnSp macro="">
      <xdr:nvCxnSpPr>
        <xdr:cNvPr id="267" name="直線コネクタ 266"/>
        <xdr:cNvCxnSpPr/>
      </xdr:nvCxnSpPr>
      <xdr:spPr>
        <a:xfrm>
          <a:off x="13512800" y="143771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136172</xdr:rowOff>
    </xdr:from>
    <xdr:to>
      <xdr:col>68</xdr:col>
      <xdr:colOff>203200</xdr:colOff>
      <xdr:row>84</xdr:row>
      <xdr:rowOff>66322</xdr:rowOff>
    </xdr:to>
    <xdr:sp macro="" textlink="">
      <xdr:nvSpPr>
        <xdr:cNvPr id="268" name="フローチャート: 判断 267"/>
        <xdr:cNvSpPr/>
      </xdr:nvSpPr>
      <xdr:spPr>
        <a:xfrm>
          <a:off x="14351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69" name="テキスト ボックス 268"/>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70" name="フローチャート: 判断 269"/>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71" name="テキスト ボックス 270"/>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77" name="楕円 276"/>
        <xdr:cNvSpPr/>
      </xdr:nvSpPr>
      <xdr:spPr>
        <a:xfrm>
          <a:off x="169672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17232</xdr:rowOff>
    </xdr:from>
    <xdr:ext cx="762000" cy="259045"/>
    <xdr:sp macro="" textlink="">
      <xdr:nvSpPr>
        <xdr:cNvPr id="278" name="給与水準   （国との比較）該当値テキスト"/>
        <xdr:cNvSpPr txBox="1"/>
      </xdr:nvSpPr>
      <xdr:spPr>
        <a:xfrm>
          <a:off x="17106900" y="1441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9" name="楕円 278"/>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80" name="テキスト ボックス 279"/>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98778</xdr:rowOff>
    </xdr:from>
    <xdr:to>
      <xdr:col>73</xdr:col>
      <xdr:colOff>44450</xdr:colOff>
      <xdr:row>85</xdr:row>
      <xdr:rowOff>28928</xdr:rowOff>
    </xdr:to>
    <xdr:sp macro="" textlink="">
      <xdr:nvSpPr>
        <xdr:cNvPr id="281" name="楕円 280"/>
        <xdr:cNvSpPr/>
      </xdr:nvSpPr>
      <xdr:spPr>
        <a:xfrm>
          <a:off x="15240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82" name="テキスト ボックス 281"/>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3" name="楕円 282"/>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84" name="テキスト ボックス 283"/>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5" name="楕円 284"/>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10882</xdr:rowOff>
    </xdr:from>
    <xdr:ext cx="762000" cy="259045"/>
    <xdr:sp macro="" textlink="">
      <xdr:nvSpPr>
        <xdr:cNvPr id="286" name="テキスト ボックス 285"/>
        <xdr:cNvSpPr txBox="1"/>
      </xdr:nvSpPr>
      <xdr:spPr>
        <a:xfrm>
          <a:off x="13131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人口千人当たり職員数は、前年度と比較して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増加傾向が続いているが、類似団体平均、全国平均、県平均を下回っている。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しかしながら、臨時・非常勤職員数は依然として多く、今後も適正な定員管理を行い、人件費の抑制に努めるとともに、引き続き簡素で能率的な組織づくりに努める。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3" name="直線コネクタ 312"/>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4" name="定員管理の状況最小値テキスト"/>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5" name="直線コネクタ 314"/>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6" name="定員管理の状況最大値テキスト"/>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7" name="直線コネクタ 316"/>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142189</xdr:rowOff>
    </xdr:from>
    <xdr:to>
      <xdr:col>81</xdr:col>
      <xdr:colOff>44450</xdr:colOff>
      <xdr:row>60</xdr:row>
      <xdr:rowOff>148463</xdr:rowOff>
    </xdr:to>
    <xdr:cxnSp macro="">
      <xdr:nvCxnSpPr>
        <xdr:cNvPr id="318" name="直線コネクタ 317"/>
        <xdr:cNvCxnSpPr/>
      </xdr:nvCxnSpPr>
      <xdr:spPr>
        <a:xfrm>
          <a:off x="16179800" y="10429189"/>
          <a:ext cx="8382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153230</xdr:rowOff>
    </xdr:from>
    <xdr:ext cx="762000" cy="259045"/>
    <xdr:sp macro="" textlink="">
      <xdr:nvSpPr>
        <xdr:cNvPr id="319" name="定員管理の状況平均値テキスト"/>
        <xdr:cNvSpPr txBox="1"/>
      </xdr:nvSpPr>
      <xdr:spPr>
        <a:xfrm>
          <a:off x="17106900" y="10440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0" name="フローチャート: 判断 319"/>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135916</xdr:rowOff>
    </xdr:from>
    <xdr:to>
      <xdr:col>77</xdr:col>
      <xdr:colOff>44450</xdr:colOff>
      <xdr:row>60</xdr:row>
      <xdr:rowOff>142189</xdr:rowOff>
    </xdr:to>
    <xdr:cxnSp macro="">
      <xdr:nvCxnSpPr>
        <xdr:cNvPr id="321" name="直線コネクタ 320"/>
        <xdr:cNvCxnSpPr/>
      </xdr:nvCxnSpPr>
      <xdr:spPr>
        <a:xfrm>
          <a:off x="15290800" y="10422916"/>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2" name="フローチャート: 判断 321"/>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99458</xdr:rowOff>
    </xdr:from>
    <xdr:ext cx="736600" cy="259045"/>
    <xdr:sp macro="" textlink="">
      <xdr:nvSpPr>
        <xdr:cNvPr id="323" name="テキスト ボックス 322"/>
        <xdr:cNvSpPr txBox="1"/>
      </xdr:nvSpPr>
      <xdr:spPr>
        <a:xfrm>
          <a:off x="15798800" y="1055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121920</xdr:rowOff>
    </xdr:from>
    <xdr:to>
      <xdr:col>72</xdr:col>
      <xdr:colOff>203200</xdr:colOff>
      <xdr:row>60</xdr:row>
      <xdr:rowOff>135916</xdr:rowOff>
    </xdr:to>
    <xdr:cxnSp macro="">
      <xdr:nvCxnSpPr>
        <xdr:cNvPr id="324" name="直線コネクタ 323"/>
        <xdr:cNvCxnSpPr/>
      </xdr:nvCxnSpPr>
      <xdr:spPr>
        <a:xfrm>
          <a:off x="14401800" y="10408920"/>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5" name="フローチャート: 判断 324"/>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91253</xdr:rowOff>
    </xdr:from>
    <xdr:ext cx="762000" cy="259045"/>
    <xdr:sp macro="" textlink="">
      <xdr:nvSpPr>
        <xdr:cNvPr id="326" name="テキスト ボックス 325"/>
        <xdr:cNvSpPr txBox="1"/>
      </xdr:nvSpPr>
      <xdr:spPr>
        <a:xfrm>
          <a:off x="14909800" y="1054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115646</xdr:rowOff>
    </xdr:from>
    <xdr:to>
      <xdr:col>68</xdr:col>
      <xdr:colOff>152400</xdr:colOff>
      <xdr:row>60</xdr:row>
      <xdr:rowOff>121920</xdr:rowOff>
    </xdr:to>
    <xdr:cxnSp macro="">
      <xdr:nvCxnSpPr>
        <xdr:cNvPr id="327" name="直線コネクタ 326"/>
        <xdr:cNvCxnSpPr/>
      </xdr:nvCxnSpPr>
      <xdr:spPr>
        <a:xfrm>
          <a:off x="13512800" y="10402646"/>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157505</xdr:rowOff>
    </xdr:from>
    <xdr:to>
      <xdr:col>68</xdr:col>
      <xdr:colOff>203200</xdr:colOff>
      <xdr:row>61</xdr:row>
      <xdr:rowOff>87655</xdr:rowOff>
    </xdr:to>
    <xdr:sp macro="" textlink="">
      <xdr:nvSpPr>
        <xdr:cNvPr id="328" name="フローチャート: 判断 327"/>
        <xdr:cNvSpPr/>
      </xdr:nvSpPr>
      <xdr:spPr>
        <a:xfrm>
          <a:off x="14351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72432</xdr:rowOff>
    </xdr:from>
    <xdr:ext cx="762000" cy="259045"/>
    <xdr:sp macro="" textlink="">
      <xdr:nvSpPr>
        <xdr:cNvPr id="329" name="テキスト ボックス 328"/>
        <xdr:cNvSpPr txBox="1"/>
      </xdr:nvSpPr>
      <xdr:spPr>
        <a:xfrm>
          <a:off x="14020800" y="1053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15011</xdr:rowOff>
    </xdr:from>
    <xdr:to>
      <xdr:col>64</xdr:col>
      <xdr:colOff>152400</xdr:colOff>
      <xdr:row>61</xdr:row>
      <xdr:rowOff>116611</xdr:rowOff>
    </xdr:to>
    <xdr:sp macro="" textlink="">
      <xdr:nvSpPr>
        <xdr:cNvPr id="330" name="フローチャート: 判断 329"/>
        <xdr:cNvSpPr/>
      </xdr:nvSpPr>
      <xdr:spPr>
        <a:xfrm>
          <a:off x="13462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101388</xdr:rowOff>
    </xdr:from>
    <xdr:ext cx="762000" cy="259045"/>
    <xdr:sp macro="" textlink="">
      <xdr:nvSpPr>
        <xdr:cNvPr id="331" name="テキスト ボックス 330"/>
        <xdr:cNvSpPr txBox="1"/>
      </xdr:nvSpPr>
      <xdr:spPr>
        <a:xfrm>
          <a:off x="13131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97663</xdr:rowOff>
    </xdr:from>
    <xdr:to>
      <xdr:col>81</xdr:col>
      <xdr:colOff>95250</xdr:colOff>
      <xdr:row>61</xdr:row>
      <xdr:rowOff>27813</xdr:rowOff>
    </xdr:to>
    <xdr:sp macro="" textlink="">
      <xdr:nvSpPr>
        <xdr:cNvPr id="337" name="楕円 336"/>
        <xdr:cNvSpPr/>
      </xdr:nvSpPr>
      <xdr:spPr>
        <a:xfrm>
          <a:off x="16967200" y="103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18940</xdr:rowOff>
    </xdr:from>
    <xdr:ext cx="762000" cy="259045"/>
    <xdr:sp macro="" textlink="">
      <xdr:nvSpPr>
        <xdr:cNvPr id="338" name="定員管理の状況該当値テキスト"/>
        <xdr:cNvSpPr txBox="1"/>
      </xdr:nvSpPr>
      <xdr:spPr>
        <a:xfrm>
          <a:off x="17106900" y="1030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91389</xdr:rowOff>
    </xdr:from>
    <xdr:to>
      <xdr:col>77</xdr:col>
      <xdr:colOff>95250</xdr:colOff>
      <xdr:row>61</xdr:row>
      <xdr:rowOff>21539</xdr:rowOff>
    </xdr:to>
    <xdr:sp macro="" textlink="">
      <xdr:nvSpPr>
        <xdr:cNvPr id="339" name="楕円 338"/>
        <xdr:cNvSpPr/>
      </xdr:nvSpPr>
      <xdr:spPr>
        <a:xfrm>
          <a:off x="16129000" y="103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31716</xdr:rowOff>
    </xdr:from>
    <xdr:ext cx="736600" cy="259045"/>
    <xdr:sp macro="" textlink="">
      <xdr:nvSpPr>
        <xdr:cNvPr id="340" name="テキスト ボックス 339"/>
        <xdr:cNvSpPr txBox="1"/>
      </xdr:nvSpPr>
      <xdr:spPr>
        <a:xfrm>
          <a:off x="15798800" y="10147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85116</xdr:rowOff>
    </xdr:from>
    <xdr:to>
      <xdr:col>73</xdr:col>
      <xdr:colOff>44450</xdr:colOff>
      <xdr:row>61</xdr:row>
      <xdr:rowOff>15266</xdr:rowOff>
    </xdr:to>
    <xdr:sp macro="" textlink="">
      <xdr:nvSpPr>
        <xdr:cNvPr id="341" name="楕円 340"/>
        <xdr:cNvSpPr/>
      </xdr:nvSpPr>
      <xdr:spPr>
        <a:xfrm>
          <a:off x="15240000" y="103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25443</xdr:rowOff>
    </xdr:from>
    <xdr:ext cx="762000" cy="259045"/>
    <xdr:sp macro="" textlink="">
      <xdr:nvSpPr>
        <xdr:cNvPr id="342" name="テキスト ボックス 341"/>
        <xdr:cNvSpPr txBox="1"/>
      </xdr:nvSpPr>
      <xdr:spPr>
        <a:xfrm>
          <a:off x="14909800" y="1014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71120</xdr:rowOff>
    </xdr:from>
    <xdr:to>
      <xdr:col>68</xdr:col>
      <xdr:colOff>203200</xdr:colOff>
      <xdr:row>61</xdr:row>
      <xdr:rowOff>1270</xdr:rowOff>
    </xdr:to>
    <xdr:sp macro="" textlink="">
      <xdr:nvSpPr>
        <xdr:cNvPr id="343" name="楕円 342"/>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44" name="テキスト ボックス 343"/>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64846</xdr:rowOff>
    </xdr:from>
    <xdr:to>
      <xdr:col>64</xdr:col>
      <xdr:colOff>152400</xdr:colOff>
      <xdr:row>60</xdr:row>
      <xdr:rowOff>166446</xdr:rowOff>
    </xdr:to>
    <xdr:sp macro="" textlink="">
      <xdr:nvSpPr>
        <xdr:cNvPr id="345" name="楕円 344"/>
        <xdr:cNvSpPr/>
      </xdr:nvSpPr>
      <xdr:spPr>
        <a:xfrm>
          <a:off x="13462000" y="103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5173</xdr:rowOff>
    </xdr:from>
    <xdr:ext cx="762000" cy="259045"/>
    <xdr:sp macro="" textlink="">
      <xdr:nvSpPr>
        <xdr:cNvPr id="346" name="テキスト ボックス 345"/>
        <xdr:cNvSpPr txBox="1"/>
      </xdr:nvSpPr>
      <xdr:spPr>
        <a:xfrm>
          <a:off x="13131800" y="1012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実質公債費比率について、前年度までと比べて、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減少している。類似団体平均よりも下回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る水準にあるが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、全国平均、県平均より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償還額の大きかった保健福祉センター建設事業の起債償還終了したことが、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の減少の要因になる。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斎場整備、し尿処理場整備、広域廃棄物処理施設整備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に伴う地方債発行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が継続することも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公債費の増加が見込まれ実質公債費比率の上昇要因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の精査等により起債の抑制を図ることで、健全な財政運営に努める。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73" name="直線コネクタ 372"/>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6"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7" name="直線コネクタ 376"/>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146304</xdr:rowOff>
    </xdr:to>
    <xdr:cxnSp macro="">
      <xdr:nvCxnSpPr>
        <xdr:cNvPr id="378" name="直線コネクタ 377"/>
        <xdr:cNvCxnSpPr/>
      </xdr:nvCxnSpPr>
      <xdr:spPr>
        <a:xfrm flipV="1">
          <a:off x="16179800" y="695604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0" name="フローチャート: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146304</xdr:rowOff>
    </xdr:from>
    <xdr:to>
      <xdr:col>77</xdr:col>
      <xdr:colOff>44450</xdr:colOff>
      <xdr:row>41</xdr:row>
      <xdr:rowOff>23114</xdr:rowOff>
    </xdr:to>
    <xdr:cxnSp macro="">
      <xdr:nvCxnSpPr>
        <xdr:cNvPr id="381" name="直線コネクタ 380"/>
        <xdr:cNvCxnSpPr/>
      </xdr:nvCxnSpPr>
      <xdr:spPr>
        <a:xfrm flipV="1">
          <a:off x="15290800" y="70043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2" name="フローチャート: 判断 381"/>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3" name="テキスト ボックス 382"/>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52070</xdr:rowOff>
    </xdr:to>
    <xdr:cxnSp macro="">
      <xdr:nvCxnSpPr>
        <xdr:cNvPr id="384" name="直線コネクタ 383"/>
        <xdr:cNvCxnSpPr/>
      </xdr:nvCxnSpPr>
      <xdr:spPr>
        <a:xfrm flipV="1">
          <a:off x="14401800" y="70525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5" name="フローチャート: 判断 384"/>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6" name="テキスト ボックス 385"/>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61722</xdr:rowOff>
    </xdr:to>
    <xdr:cxnSp macro="">
      <xdr:nvCxnSpPr>
        <xdr:cNvPr id="387" name="直線コネクタ 386"/>
        <xdr:cNvCxnSpPr/>
      </xdr:nvCxnSpPr>
      <xdr:spPr>
        <a:xfrm flipV="1">
          <a:off x="13512800" y="70815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107442</xdr:rowOff>
    </xdr:from>
    <xdr:to>
      <xdr:col>68</xdr:col>
      <xdr:colOff>203200</xdr:colOff>
      <xdr:row>42</xdr:row>
      <xdr:rowOff>37592</xdr:rowOff>
    </xdr:to>
    <xdr:sp macro="" textlink="">
      <xdr:nvSpPr>
        <xdr:cNvPr id="388" name="フローチャート: 判断 387"/>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389" name="テキスト ボックス 388"/>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390" name="フローチャート: 判断 389"/>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391" name="テキスト ボックス 390"/>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97" name="楕円 396"/>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63771</xdr:rowOff>
    </xdr:from>
    <xdr:ext cx="762000" cy="259045"/>
    <xdr:sp macro="" textlink="">
      <xdr:nvSpPr>
        <xdr:cNvPr id="398"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95504</xdr:rowOff>
    </xdr:from>
    <xdr:to>
      <xdr:col>77</xdr:col>
      <xdr:colOff>95250</xdr:colOff>
      <xdr:row>41</xdr:row>
      <xdr:rowOff>25654</xdr:rowOff>
    </xdr:to>
    <xdr:sp macro="" textlink="">
      <xdr:nvSpPr>
        <xdr:cNvPr id="399" name="楕円 398"/>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35831</xdr:rowOff>
    </xdr:from>
    <xdr:ext cx="736600" cy="259045"/>
    <xdr:sp macro="" textlink="">
      <xdr:nvSpPr>
        <xdr:cNvPr id="400" name="テキスト ボックス 399"/>
        <xdr:cNvSpPr txBox="1"/>
      </xdr:nvSpPr>
      <xdr:spPr>
        <a:xfrm>
          <a:off x="15798800" y="672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1" name="楕円 400"/>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402" name="テキスト ボックス 401"/>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3" name="楕円 402"/>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4" name="テキスト ボックス 403"/>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05" name="楕円 404"/>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406" name="テキスト ボックス 405"/>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は下回る水準にあるが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全国平均、県平均よりも上回っている。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改善はしてきているが、今後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の本格着手が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控えており、地方債残高が増加することが予想される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公共施設の老朽化や、合併に伴い重複する公共施設について再配置計画に基づき整理する計画であ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事業内容の精査等により起債の抑制を図ることで、健全な財政運営に努める。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37" name="直線コネクタ 436"/>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38"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39" name="直線コネクタ 438"/>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159718</xdr:rowOff>
    </xdr:from>
    <xdr:to>
      <xdr:col>81</xdr:col>
      <xdr:colOff>44450</xdr:colOff>
      <xdr:row>16</xdr:row>
      <xdr:rowOff>3205</xdr:rowOff>
    </xdr:to>
    <xdr:cxnSp macro="">
      <xdr:nvCxnSpPr>
        <xdr:cNvPr id="442" name="直線コネクタ 441"/>
        <xdr:cNvCxnSpPr/>
      </xdr:nvCxnSpPr>
      <xdr:spPr>
        <a:xfrm flipV="1">
          <a:off x="16179800" y="2731468"/>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98230</xdr:rowOff>
    </xdr:from>
    <xdr:ext cx="762000" cy="259045"/>
    <xdr:sp macro="" textlink="">
      <xdr:nvSpPr>
        <xdr:cNvPr id="443" name="将来負担の状況平均値テキスト"/>
        <xdr:cNvSpPr txBox="1"/>
      </xdr:nvSpPr>
      <xdr:spPr>
        <a:xfrm>
          <a:off x="17106900" y="266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4" name="フローチャート: 判断 443"/>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3205</xdr:rowOff>
    </xdr:from>
    <xdr:to>
      <xdr:col>77</xdr:col>
      <xdr:colOff>44450</xdr:colOff>
      <xdr:row>16</xdr:row>
      <xdr:rowOff>8950</xdr:rowOff>
    </xdr:to>
    <xdr:cxnSp macro="">
      <xdr:nvCxnSpPr>
        <xdr:cNvPr id="445" name="直線コネクタ 444"/>
        <xdr:cNvCxnSpPr/>
      </xdr:nvCxnSpPr>
      <xdr:spPr>
        <a:xfrm flipV="1">
          <a:off x="15290800" y="2746405"/>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46" name="フローチャート: 判断 445"/>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64182</xdr:rowOff>
    </xdr:from>
    <xdr:ext cx="736600" cy="259045"/>
    <xdr:sp macro="" textlink="">
      <xdr:nvSpPr>
        <xdr:cNvPr id="447" name="テキスト ボックス 446"/>
        <xdr:cNvSpPr txBox="1"/>
      </xdr:nvSpPr>
      <xdr:spPr>
        <a:xfrm>
          <a:off x="15798800" y="246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8950</xdr:rowOff>
    </xdr:from>
    <xdr:to>
      <xdr:col>72</xdr:col>
      <xdr:colOff>203200</xdr:colOff>
      <xdr:row>16</xdr:row>
      <xdr:rowOff>100874</xdr:rowOff>
    </xdr:to>
    <xdr:cxnSp macro="">
      <xdr:nvCxnSpPr>
        <xdr:cNvPr id="448" name="直線コネクタ 447"/>
        <xdr:cNvCxnSpPr/>
      </xdr:nvCxnSpPr>
      <xdr:spPr>
        <a:xfrm flipV="1">
          <a:off x="14401800" y="2752150"/>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111216</xdr:rowOff>
    </xdr:from>
    <xdr:to>
      <xdr:col>73</xdr:col>
      <xdr:colOff>44450</xdr:colOff>
      <xdr:row>16</xdr:row>
      <xdr:rowOff>41366</xdr:rowOff>
    </xdr:to>
    <xdr:sp macro="" textlink="">
      <xdr:nvSpPr>
        <xdr:cNvPr id="449" name="フローチャート: 判断 448"/>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51543</xdr:rowOff>
    </xdr:from>
    <xdr:ext cx="762000" cy="259045"/>
    <xdr:sp macro="" textlink="">
      <xdr:nvSpPr>
        <xdr:cNvPr id="450" name="テキスト ボックス 449"/>
        <xdr:cNvSpPr txBox="1"/>
      </xdr:nvSpPr>
      <xdr:spPr>
        <a:xfrm>
          <a:off x="14909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100874</xdr:rowOff>
    </xdr:from>
    <xdr:to>
      <xdr:col>68</xdr:col>
      <xdr:colOff>152400</xdr:colOff>
      <xdr:row>16</xdr:row>
      <xdr:rowOff>116961</xdr:rowOff>
    </xdr:to>
    <xdr:cxnSp macro="">
      <xdr:nvCxnSpPr>
        <xdr:cNvPr id="451" name="直線コネクタ 450"/>
        <xdr:cNvCxnSpPr/>
      </xdr:nvCxnSpPr>
      <xdr:spPr>
        <a:xfrm flipV="1">
          <a:off x="13512800" y="284407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167519</xdr:rowOff>
    </xdr:from>
    <xdr:to>
      <xdr:col>68</xdr:col>
      <xdr:colOff>203200</xdr:colOff>
      <xdr:row>16</xdr:row>
      <xdr:rowOff>97669</xdr:rowOff>
    </xdr:to>
    <xdr:sp macro="" textlink="">
      <xdr:nvSpPr>
        <xdr:cNvPr id="452" name="フローチャート: 判断 451"/>
        <xdr:cNvSpPr/>
      </xdr:nvSpPr>
      <xdr:spPr>
        <a:xfrm>
          <a:off x="14351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107846</xdr:rowOff>
    </xdr:from>
    <xdr:ext cx="762000" cy="259045"/>
    <xdr:sp macro="" textlink="">
      <xdr:nvSpPr>
        <xdr:cNvPr id="453" name="テキスト ボックス 452"/>
        <xdr:cNvSpPr txBox="1"/>
      </xdr:nvSpPr>
      <xdr:spPr>
        <a:xfrm>
          <a:off x="14020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46385</xdr:rowOff>
    </xdr:from>
    <xdr:to>
      <xdr:col>64</xdr:col>
      <xdr:colOff>152400</xdr:colOff>
      <xdr:row>17</xdr:row>
      <xdr:rowOff>147985</xdr:rowOff>
    </xdr:to>
    <xdr:sp macro="" textlink="">
      <xdr:nvSpPr>
        <xdr:cNvPr id="454" name="フローチャート: 判断 453"/>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132762</xdr:rowOff>
    </xdr:from>
    <xdr:ext cx="762000" cy="259045"/>
    <xdr:sp macro="" textlink="">
      <xdr:nvSpPr>
        <xdr:cNvPr id="455" name="テキスト ボックス 454"/>
        <xdr:cNvSpPr txBox="1"/>
      </xdr:nvSpPr>
      <xdr:spPr>
        <a:xfrm>
          <a:off x="13131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108918</xdr:rowOff>
    </xdr:from>
    <xdr:to>
      <xdr:col>81</xdr:col>
      <xdr:colOff>95250</xdr:colOff>
      <xdr:row>16</xdr:row>
      <xdr:rowOff>39068</xdr:rowOff>
    </xdr:to>
    <xdr:sp macro="" textlink="">
      <xdr:nvSpPr>
        <xdr:cNvPr id="461" name="楕円 460"/>
        <xdr:cNvSpPr/>
      </xdr:nvSpPr>
      <xdr:spPr>
        <a:xfrm>
          <a:off x="16967200" y="268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125445</xdr:rowOff>
    </xdr:from>
    <xdr:ext cx="762000" cy="259045"/>
    <xdr:sp macro="" textlink="">
      <xdr:nvSpPr>
        <xdr:cNvPr id="462" name="将来負担の状況該当値テキスト"/>
        <xdr:cNvSpPr txBox="1"/>
      </xdr:nvSpPr>
      <xdr:spPr>
        <a:xfrm>
          <a:off x="17106900" y="252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123855</xdr:rowOff>
    </xdr:from>
    <xdr:to>
      <xdr:col>77</xdr:col>
      <xdr:colOff>95250</xdr:colOff>
      <xdr:row>16</xdr:row>
      <xdr:rowOff>54005</xdr:rowOff>
    </xdr:to>
    <xdr:sp macro="" textlink="">
      <xdr:nvSpPr>
        <xdr:cNvPr id="463" name="楕円 462"/>
        <xdr:cNvSpPr/>
      </xdr:nvSpPr>
      <xdr:spPr>
        <a:xfrm>
          <a:off x="16129000" y="26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38782</xdr:rowOff>
    </xdr:from>
    <xdr:ext cx="736600" cy="259045"/>
    <xdr:sp macro="" textlink="">
      <xdr:nvSpPr>
        <xdr:cNvPr id="464" name="テキスト ボックス 463"/>
        <xdr:cNvSpPr txBox="1"/>
      </xdr:nvSpPr>
      <xdr:spPr>
        <a:xfrm>
          <a:off x="15798800" y="2781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129600</xdr:rowOff>
    </xdr:from>
    <xdr:to>
      <xdr:col>73</xdr:col>
      <xdr:colOff>44450</xdr:colOff>
      <xdr:row>16</xdr:row>
      <xdr:rowOff>59750</xdr:rowOff>
    </xdr:to>
    <xdr:sp macro="" textlink="">
      <xdr:nvSpPr>
        <xdr:cNvPr id="465" name="楕円 464"/>
        <xdr:cNvSpPr/>
      </xdr:nvSpPr>
      <xdr:spPr>
        <a:xfrm>
          <a:off x="15240000" y="27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44527</xdr:rowOff>
    </xdr:from>
    <xdr:ext cx="762000" cy="259045"/>
    <xdr:sp macro="" textlink="">
      <xdr:nvSpPr>
        <xdr:cNvPr id="466" name="テキスト ボックス 465"/>
        <xdr:cNvSpPr txBox="1"/>
      </xdr:nvSpPr>
      <xdr:spPr>
        <a:xfrm>
          <a:off x="14909800" y="27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50074</xdr:rowOff>
    </xdr:from>
    <xdr:to>
      <xdr:col>68</xdr:col>
      <xdr:colOff>203200</xdr:colOff>
      <xdr:row>16</xdr:row>
      <xdr:rowOff>151674</xdr:rowOff>
    </xdr:to>
    <xdr:sp macro="" textlink="">
      <xdr:nvSpPr>
        <xdr:cNvPr id="467" name="楕円 466"/>
        <xdr:cNvSpPr/>
      </xdr:nvSpPr>
      <xdr:spPr>
        <a:xfrm>
          <a:off x="14351000" y="27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136451</xdr:rowOff>
    </xdr:from>
    <xdr:ext cx="762000" cy="259045"/>
    <xdr:sp macro="" textlink="">
      <xdr:nvSpPr>
        <xdr:cNvPr id="468" name="テキスト ボックス 467"/>
        <xdr:cNvSpPr txBox="1"/>
      </xdr:nvSpPr>
      <xdr:spPr>
        <a:xfrm>
          <a:off x="14020800" y="287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66161</xdr:rowOff>
    </xdr:from>
    <xdr:to>
      <xdr:col>64</xdr:col>
      <xdr:colOff>152400</xdr:colOff>
      <xdr:row>16</xdr:row>
      <xdr:rowOff>167761</xdr:rowOff>
    </xdr:to>
    <xdr:sp macro="" textlink="">
      <xdr:nvSpPr>
        <xdr:cNvPr id="469" name="楕円 468"/>
        <xdr:cNvSpPr/>
      </xdr:nvSpPr>
      <xdr:spPr>
        <a:xfrm>
          <a:off x="13462000" y="28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6488</xdr:rowOff>
    </xdr:from>
    <xdr:ext cx="762000" cy="259045"/>
    <xdr:sp macro="" textlink="">
      <xdr:nvSpPr>
        <xdr:cNvPr id="470" name="テキスト ボックス 469"/>
        <xdr:cNvSpPr txBox="1"/>
      </xdr:nvSpPr>
      <xdr:spPr>
        <a:xfrm>
          <a:off x="13131800" y="257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48,860
48,258
94.62
19,806,706
19,064,851
687,803
11,549,402
18,314,754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類似団体平均、全国平均、県平均のいずれも下回っている。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これまでも、国に準拠した給与改定や各種手当の見直し、定員管理計画に基づく職員数の削減に取り組んできたが、今後も適切な定員管理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及び業務の効率化にも取り組み、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抑制に努める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165100</xdr:rowOff>
    </xdr:from>
    <xdr:to>
      <xdr:col>24</xdr:col>
      <xdr:colOff>25400</xdr:colOff>
      <xdr:row>33</xdr:row>
      <xdr:rowOff>16510</xdr:rowOff>
    </xdr:to>
    <xdr:cxnSp macro="">
      <xdr:nvCxnSpPr>
        <xdr:cNvPr id="66" name="直線コネクタ 65"/>
        <xdr:cNvCxnSpPr/>
      </xdr:nvCxnSpPr>
      <xdr:spPr>
        <a:xfrm>
          <a:off x="3987800" y="5651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762000" cy="259045"/>
    <xdr:sp macro="" textlink="">
      <xdr:nvSpPr>
        <xdr:cNvPr id="67" name="人件費平均値テキスト"/>
        <xdr:cNvSpPr txBox="1"/>
      </xdr:nvSpPr>
      <xdr:spPr>
        <a:xfrm>
          <a:off x="4914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165100</xdr:rowOff>
    </xdr:from>
    <xdr:to>
      <xdr:col>19</xdr:col>
      <xdr:colOff>187325</xdr:colOff>
      <xdr:row>33</xdr:row>
      <xdr:rowOff>62230</xdr:rowOff>
    </xdr:to>
    <xdr:cxnSp macro="">
      <xdr:nvCxnSpPr>
        <xdr:cNvPr id="69" name="直線コネクタ 68"/>
        <xdr:cNvCxnSpPr/>
      </xdr:nvCxnSpPr>
      <xdr:spPr>
        <a:xfrm flipV="1">
          <a:off x="3098800" y="565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13987</xdr:rowOff>
    </xdr:from>
    <xdr:ext cx="736600" cy="259045"/>
    <xdr:sp macro="" textlink="">
      <xdr:nvSpPr>
        <xdr:cNvPr id="71" name="テキスト ボックス 70"/>
        <xdr:cNvSpPr txBox="1"/>
      </xdr:nvSpPr>
      <xdr:spPr>
        <a:xfrm>
          <a:off x="3606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54610</xdr:rowOff>
    </xdr:from>
    <xdr:to>
      <xdr:col>15</xdr:col>
      <xdr:colOff>98425</xdr:colOff>
      <xdr:row>33</xdr:row>
      <xdr:rowOff>62230</xdr:rowOff>
    </xdr:to>
    <xdr:cxnSp macro="">
      <xdr:nvCxnSpPr>
        <xdr:cNvPr id="72" name="直線コネクタ 71"/>
        <xdr:cNvCxnSpPr/>
      </xdr:nvCxnSpPr>
      <xdr:spPr>
        <a:xfrm>
          <a:off x="2209800" y="571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6367</xdr:rowOff>
    </xdr:from>
    <xdr:ext cx="762000" cy="259045"/>
    <xdr:sp macro="" textlink="">
      <xdr:nvSpPr>
        <xdr:cNvPr id="74" name="テキスト ボックス 73"/>
        <xdr:cNvSpPr txBox="1"/>
      </xdr:nvSpPr>
      <xdr:spPr>
        <a:xfrm>
          <a:off x="2717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39370</xdr:rowOff>
    </xdr:from>
    <xdr:to>
      <xdr:col>11</xdr:col>
      <xdr:colOff>9525</xdr:colOff>
      <xdr:row>33</xdr:row>
      <xdr:rowOff>54610</xdr:rowOff>
    </xdr:to>
    <xdr:cxnSp macro="">
      <xdr:nvCxnSpPr>
        <xdr:cNvPr id="75" name="直線コネクタ 74"/>
        <xdr:cNvCxnSpPr/>
      </xdr:nvCxnSpPr>
      <xdr:spPr>
        <a:xfrm>
          <a:off x="1320800" y="569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30480</xdr:rowOff>
    </xdr:from>
    <xdr:to>
      <xdr:col>11</xdr:col>
      <xdr:colOff>60325</xdr:colOff>
      <xdr:row>34</xdr:row>
      <xdr:rowOff>132080</xdr:rowOff>
    </xdr:to>
    <xdr:sp macro="" textlink="">
      <xdr:nvSpPr>
        <xdr:cNvPr id="76" name="フローチャート: 判断 75"/>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116857</xdr:rowOff>
    </xdr:from>
    <xdr:ext cx="762000" cy="259045"/>
    <xdr:sp macro="" textlink="">
      <xdr:nvSpPr>
        <xdr:cNvPr id="77" name="テキスト ボックス 76"/>
        <xdr:cNvSpPr txBox="1"/>
      </xdr:nvSpPr>
      <xdr:spPr>
        <a:xfrm>
          <a:off x="1828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78" name="フローチャート: 判断 77"/>
        <xdr:cNvSpPr/>
      </xdr:nvSpPr>
      <xdr:spPr>
        <a:xfrm>
          <a:off x="1270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147337</xdr:rowOff>
    </xdr:from>
    <xdr:ext cx="762000" cy="259045"/>
    <xdr:sp macro="" textlink="">
      <xdr:nvSpPr>
        <xdr:cNvPr id="79" name="テキスト ボックス 78"/>
        <xdr:cNvSpPr txBox="1"/>
      </xdr:nvSpPr>
      <xdr:spPr>
        <a:xfrm>
          <a:off x="939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137160</xdr:rowOff>
    </xdr:from>
    <xdr:to>
      <xdr:col>24</xdr:col>
      <xdr:colOff>76200</xdr:colOff>
      <xdr:row>33</xdr:row>
      <xdr:rowOff>67310</xdr:rowOff>
    </xdr:to>
    <xdr:sp macro="" textlink="">
      <xdr:nvSpPr>
        <xdr:cNvPr id="85" name="楕円 84"/>
        <xdr:cNvSpPr/>
      </xdr:nvSpPr>
      <xdr:spPr>
        <a:xfrm>
          <a:off x="47752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45737</xdr:rowOff>
    </xdr:from>
    <xdr:ext cx="762000" cy="259045"/>
    <xdr:sp macro="" textlink="">
      <xdr:nvSpPr>
        <xdr:cNvPr id="86" name="人件費該当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114300</xdr:rowOff>
    </xdr:from>
    <xdr:to>
      <xdr:col>20</xdr:col>
      <xdr:colOff>38100</xdr:colOff>
      <xdr:row>33</xdr:row>
      <xdr:rowOff>44450</xdr:rowOff>
    </xdr:to>
    <xdr:sp macro="" textlink="">
      <xdr:nvSpPr>
        <xdr:cNvPr id="87" name="楕円 86"/>
        <xdr:cNvSpPr/>
      </xdr:nvSpPr>
      <xdr:spPr>
        <a:xfrm>
          <a:off x="3937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54627</xdr:rowOff>
    </xdr:from>
    <xdr:ext cx="736600" cy="259045"/>
    <xdr:sp macro="" textlink="">
      <xdr:nvSpPr>
        <xdr:cNvPr id="88" name="テキスト ボックス 87"/>
        <xdr:cNvSpPr txBox="1"/>
      </xdr:nvSpPr>
      <xdr:spPr>
        <a:xfrm>
          <a:off x="3606800" y="536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11430</xdr:rowOff>
    </xdr:from>
    <xdr:to>
      <xdr:col>15</xdr:col>
      <xdr:colOff>149225</xdr:colOff>
      <xdr:row>33</xdr:row>
      <xdr:rowOff>113030</xdr:rowOff>
    </xdr:to>
    <xdr:sp macro="" textlink="">
      <xdr:nvSpPr>
        <xdr:cNvPr id="89" name="楕円 88"/>
        <xdr:cNvSpPr/>
      </xdr:nvSpPr>
      <xdr:spPr>
        <a:xfrm>
          <a:off x="3048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123207</xdr:rowOff>
    </xdr:from>
    <xdr:ext cx="762000" cy="259045"/>
    <xdr:sp macro="" textlink="">
      <xdr:nvSpPr>
        <xdr:cNvPr id="90" name="テキスト ボックス 89"/>
        <xdr:cNvSpPr txBox="1"/>
      </xdr:nvSpPr>
      <xdr:spPr>
        <a:xfrm>
          <a:off x="2717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3810</xdr:rowOff>
    </xdr:from>
    <xdr:to>
      <xdr:col>11</xdr:col>
      <xdr:colOff>60325</xdr:colOff>
      <xdr:row>33</xdr:row>
      <xdr:rowOff>105410</xdr:rowOff>
    </xdr:to>
    <xdr:sp macro="" textlink="">
      <xdr:nvSpPr>
        <xdr:cNvPr id="91" name="楕円 90"/>
        <xdr:cNvSpPr/>
      </xdr:nvSpPr>
      <xdr:spPr>
        <a:xfrm>
          <a:off x="2159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115587</xdr:rowOff>
    </xdr:from>
    <xdr:ext cx="762000" cy="259045"/>
    <xdr:sp macro="" textlink="">
      <xdr:nvSpPr>
        <xdr:cNvPr id="92" name="テキスト ボックス 91"/>
        <xdr:cNvSpPr txBox="1"/>
      </xdr:nvSpPr>
      <xdr:spPr>
        <a:xfrm>
          <a:off x="1828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160020</xdr:rowOff>
    </xdr:from>
    <xdr:to>
      <xdr:col>6</xdr:col>
      <xdr:colOff>171450</xdr:colOff>
      <xdr:row>33</xdr:row>
      <xdr:rowOff>90170</xdr:rowOff>
    </xdr:to>
    <xdr:sp macro="" textlink="">
      <xdr:nvSpPr>
        <xdr:cNvPr id="93" name="楕円 92"/>
        <xdr:cNvSpPr/>
      </xdr:nvSpPr>
      <xdr:spPr>
        <a:xfrm>
          <a:off x="1270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100347</xdr:rowOff>
    </xdr:from>
    <xdr:ext cx="762000" cy="259045"/>
    <xdr:sp macro="" textlink="">
      <xdr:nvSpPr>
        <xdr:cNvPr id="94" name="テキスト ボックス 93"/>
        <xdr:cNvSpPr txBox="1"/>
      </xdr:nvSpPr>
      <xdr:spPr>
        <a:xfrm>
          <a:off x="939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物件費に係る経常収支比率について、前年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、類似団体平均、全国平均、県平均よりも大きく上回っている。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数値が高止まりしている要因として、合併に伴う重複する公共施設の維持管理に費用を要していることが挙げられる。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、当市にとっての適正な水準を検討し、公共施設の統廃合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を進め、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物件費の縮減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20</xdr:row>
      <xdr:rowOff>38826</xdr:rowOff>
    </xdr:to>
    <xdr:cxnSp macro="">
      <xdr:nvCxnSpPr>
        <xdr:cNvPr id="128" name="直線コネクタ 127"/>
        <xdr:cNvCxnSpPr/>
      </xdr:nvCxnSpPr>
      <xdr:spPr>
        <a:xfrm>
          <a:off x="15671800" y="34417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87828</xdr:rowOff>
    </xdr:from>
    <xdr:ext cx="762000" cy="259045"/>
    <xdr:sp macro="" textlink="">
      <xdr:nvSpPr>
        <xdr:cNvPr id="129" name="物件費平均値テキスト"/>
        <xdr:cNvSpPr txBox="1"/>
      </xdr:nvSpPr>
      <xdr:spPr>
        <a:xfrm>
          <a:off x="16598900" y="2831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12700</xdr:rowOff>
    </xdr:to>
    <xdr:cxnSp macro="">
      <xdr:nvCxnSpPr>
        <xdr:cNvPr id="131" name="直線コネクタ 130"/>
        <xdr:cNvCxnSpPr/>
      </xdr:nvCxnSpPr>
      <xdr:spPr>
        <a:xfrm>
          <a:off x="14782800" y="344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156953</xdr:rowOff>
    </xdr:from>
    <xdr:ext cx="736600" cy="259045"/>
    <xdr:sp macro="" textlink="">
      <xdr:nvSpPr>
        <xdr:cNvPr id="133" name="テキスト ボックス 132"/>
        <xdr:cNvSpPr txBox="1"/>
      </xdr:nvSpPr>
      <xdr:spPr>
        <a:xfrm>
          <a:off x="15290800" y="2728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xdr:rowOff>
    </xdr:from>
    <xdr:to>
      <xdr:col>73</xdr:col>
      <xdr:colOff>180975</xdr:colOff>
      <xdr:row>20</xdr:row>
      <xdr:rowOff>19231</xdr:rowOff>
    </xdr:to>
    <xdr:cxnSp macro="">
      <xdr:nvCxnSpPr>
        <xdr:cNvPr id="134" name="直線コネクタ 133"/>
        <xdr:cNvCxnSpPr/>
      </xdr:nvCxnSpPr>
      <xdr:spPr>
        <a:xfrm flipV="1">
          <a:off x="13893800" y="34417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143890</xdr:rowOff>
    </xdr:from>
    <xdr:ext cx="762000" cy="259045"/>
    <xdr:sp macro="" textlink="">
      <xdr:nvSpPr>
        <xdr:cNvPr id="136" name="テキスト ボックス 135"/>
        <xdr:cNvSpPr txBox="1"/>
      </xdr:nvSpPr>
      <xdr:spPr>
        <a:xfrm>
          <a:off x="14401800" y="271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125367</xdr:rowOff>
    </xdr:from>
    <xdr:to>
      <xdr:col>69</xdr:col>
      <xdr:colOff>92075</xdr:colOff>
      <xdr:row>20</xdr:row>
      <xdr:rowOff>19231</xdr:rowOff>
    </xdr:to>
    <xdr:cxnSp macro="">
      <xdr:nvCxnSpPr>
        <xdr:cNvPr id="137" name="直線コネクタ 136"/>
        <xdr:cNvCxnSpPr/>
      </xdr:nvCxnSpPr>
      <xdr:spPr>
        <a:xfrm>
          <a:off x="13004800" y="338291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45176</xdr:rowOff>
    </xdr:from>
    <xdr:to>
      <xdr:col>69</xdr:col>
      <xdr:colOff>142875</xdr:colOff>
      <xdr:row>17</xdr:row>
      <xdr:rowOff>146776</xdr:rowOff>
    </xdr:to>
    <xdr:sp macro="" textlink="">
      <xdr:nvSpPr>
        <xdr:cNvPr id="138" name="フローチャート: 判断 137"/>
        <xdr:cNvSpPr/>
      </xdr:nvSpPr>
      <xdr:spPr>
        <a:xfrm>
          <a:off x="13843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156953</xdr:rowOff>
    </xdr:from>
    <xdr:ext cx="762000" cy="259045"/>
    <xdr:sp macro="" textlink="">
      <xdr:nvSpPr>
        <xdr:cNvPr id="139" name="テキスト ボックス 138"/>
        <xdr:cNvSpPr txBox="1"/>
      </xdr:nvSpPr>
      <xdr:spPr>
        <a:xfrm>
          <a:off x="13512800" y="272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32113</xdr:rowOff>
    </xdr:from>
    <xdr:to>
      <xdr:col>65</xdr:col>
      <xdr:colOff>53975</xdr:colOff>
      <xdr:row>17</xdr:row>
      <xdr:rowOff>133713</xdr:rowOff>
    </xdr:to>
    <xdr:sp macro="" textlink="">
      <xdr:nvSpPr>
        <xdr:cNvPr id="140" name="フローチャート: 判断 139"/>
        <xdr:cNvSpPr/>
      </xdr:nvSpPr>
      <xdr:spPr>
        <a:xfrm>
          <a:off x="12954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143890</xdr:rowOff>
    </xdr:from>
    <xdr:ext cx="762000" cy="259045"/>
    <xdr:sp macro="" textlink="">
      <xdr:nvSpPr>
        <xdr:cNvPr id="141" name="テキスト ボックス 140"/>
        <xdr:cNvSpPr txBox="1"/>
      </xdr:nvSpPr>
      <xdr:spPr>
        <a:xfrm>
          <a:off x="12623800" y="271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159476</xdr:rowOff>
    </xdr:from>
    <xdr:to>
      <xdr:col>82</xdr:col>
      <xdr:colOff>158750</xdr:colOff>
      <xdr:row>20</xdr:row>
      <xdr:rowOff>89626</xdr:rowOff>
    </xdr:to>
    <xdr:sp macro="" textlink="">
      <xdr:nvSpPr>
        <xdr:cNvPr id="147" name="楕円 146"/>
        <xdr:cNvSpPr/>
      </xdr:nvSpPr>
      <xdr:spPr>
        <a:xfrm>
          <a:off x="16459200" y="341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131553</xdr:rowOff>
    </xdr:from>
    <xdr:ext cx="762000" cy="259045"/>
    <xdr:sp macro="" textlink="">
      <xdr:nvSpPr>
        <xdr:cNvPr id="148" name="物件費該当値テキスト"/>
        <xdr:cNvSpPr txBox="1"/>
      </xdr:nvSpPr>
      <xdr:spPr>
        <a:xfrm>
          <a:off x="16598900" y="338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49" name="楕円 148"/>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50" name="テキスト ボックス 149"/>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51" name="楕円 150"/>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52" name="テキスト ボックス 151"/>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139881</xdr:rowOff>
    </xdr:from>
    <xdr:to>
      <xdr:col>69</xdr:col>
      <xdr:colOff>142875</xdr:colOff>
      <xdr:row>20</xdr:row>
      <xdr:rowOff>70031</xdr:rowOff>
    </xdr:to>
    <xdr:sp macro="" textlink="">
      <xdr:nvSpPr>
        <xdr:cNvPr id="153" name="楕円 152"/>
        <xdr:cNvSpPr/>
      </xdr:nvSpPr>
      <xdr:spPr>
        <a:xfrm>
          <a:off x="13843000" y="339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54808</xdr:rowOff>
    </xdr:from>
    <xdr:ext cx="762000" cy="259045"/>
    <xdr:sp macro="" textlink="">
      <xdr:nvSpPr>
        <xdr:cNvPr id="154" name="テキスト ボックス 153"/>
        <xdr:cNvSpPr txBox="1"/>
      </xdr:nvSpPr>
      <xdr:spPr>
        <a:xfrm>
          <a:off x="13512800" y="348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74567</xdr:rowOff>
    </xdr:from>
    <xdr:to>
      <xdr:col>65</xdr:col>
      <xdr:colOff>53975</xdr:colOff>
      <xdr:row>20</xdr:row>
      <xdr:rowOff>4717</xdr:rowOff>
    </xdr:to>
    <xdr:sp macro="" textlink="">
      <xdr:nvSpPr>
        <xdr:cNvPr id="155" name="楕円 154"/>
        <xdr:cNvSpPr/>
      </xdr:nvSpPr>
      <xdr:spPr>
        <a:xfrm>
          <a:off x="12954000" y="333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160944</xdr:rowOff>
    </xdr:from>
    <xdr:ext cx="762000" cy="259045"/>
    <xdr:sp macro="" textlink="">
      <xdr:nvSpPr>
        <xdr:cNvPr id="156" name="テキスト ボックス 155"/>
        <xdr:cNvSpPr txBox="1"/>
      </xdr:nvSpPr>
      <xdr:spPr>
        <a:xfrm>
          <a:off x="12623800" y="341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を下回る水準にある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の大半は、生活保護費など、法令等の規定により支出が義務付けられており、縮減が容易ではない経費である。また今後、高齢化が進むことから、老人福祉等に係る扶助費とあわせ、ますます増加することが見込まれ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今後も住民の福祉の向上を図りつつ、削減可能な部分については抑制に努める。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6" name="直線コネクタ 185"/>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7"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8" name="直線コネクタ 187"/>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9" name="扶助費最大値テキスト"/>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90" name="直線コネクタ 189"/>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67128</xdr:rowOff>
    </xdr:from>
    <xdr:to>
      <xdr:col>24</xdr:col>
      <xdr:colOff>25400</xdr:colOff>
      <xdr:row>56</xdr:row>
      <xdr:rowOff>88900</xdr:rowOff>
    </xdr:to>
    <xdr:cxnSp macro="">
      <xdr:nvCxnSpPr>
        <xdr:cNvPr id="191" name="直線コネクタ 190"/>
        <xdr:cNvCxnSpPr/>
      </xdr:nvCxnSpPr>
      <xdr:spPr>
        <a:xfrm>
          <a:off x="3987800" y="9668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151692</xdr:rowOff>
    </xdr:from>
    <xdr:ext cx="762000" cy="259045"/>
    <xdr:sp macro="" textlink="">
      <xdr:nvSpPr>
        <xdr:cNvPr id="192" name="扶助費平均値テキスト"/>
        <xdr:cNvSpPr txBox="1"/>
      </xdr:nvSpPr>
      <xdr:spPr>
        <a:xfrm>
          <a:off x="4914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93" name="フローチャート: 判断 192"/>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67128</xdr:rowOff>
    </xdr:to>
    <xdr:cxnSp macro="">
      <xdr:nvCxnSpPr>
        <xdr:cNvPr id="194" name="直線コネクタ 193"/>
        <xdr:cNvCxnSpPr/>
      </xdr:nvCxnSpPr>
      <xdr:spPr>
        <a:xfrm>
          <a:off x="3098800" y="9613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5" name="フローチャート: 判断 194"/>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196" name="テキスト ボックス 195"/>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88900</xdr:rowOff>
    </xdr:to>
    <xdr:cxnSp macro="">
      <xdr:nvCxnSpPr>
        <xdr:cNvPr id="197" name="直線コネクタ 196"/>
        <xdr:cNvCxnSpPr/>
      </xdr:nvCxnSpPr>
      <xdr:spPr>
        <a:xfrm flipV="1">
          <a:off x="2209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8" name="フローチャート: 判断 197"/>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199" name="テキスト ボックス 198"/>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88900</xdr:rowOff>
    </xdr:to>
    <xdr:cxnSp macro="">
      <xdr:nvCxnSpPr>
        <xdr:cNvPr id="200" name="直線コネクタ 199"/>
        <xdr:cNvCxnSpPr/>
      </xdr:nvCxnSpPr>
      <xdr:spPr>
        <a:xfrm>
          <a:off x="1320800" y="95485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8165</xdr:rowOff>
    </xdr:from>
    <xdr:to>
      <xdr:col>11</xdr:col>
      <xdr:colOff>60325</xdr:colOff>
      <xdr:row>57</xdr:row>
      <xdr:rowOff>109765</xdr:rowOff>
    </xdr:to>
    <xdr:sp macro="" textlink="">
      <xdr:nvSpPr>
        <xdr:cNvPr id="201" name="フローチャート: 判断 200"/>
        <xdr:cNvSpPr/>
      </xdr:nvSpPr>
      <xdr:spPr>
        <a:xfrm>
          <a:off x="2159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02" name="テキスト ボックス 201"/>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3" name="フローチャート: 判断 202"/>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4" name="テキスト ボックス 203"/>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10" name="楕円 209"/>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11"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16328</xdr:rowOff>
    </xdr:from>
    <xdr:to>
      <xdr:col>20</xdr:col>
      <xdr:colOff>38100</xdr:colOff>
      <xdr:row>56</xdr:row>
      <xdr:rowOff>117928</xdr:rowOff>
    </xdr:to>
    <xdr:sp macro="" textlink="">
      <xdr:nvSpPr>
        <xdr:cNvPr id="212" name="楕円 211"/>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128105</xdr:rowOff>
    </xdr:from>
    <xdr:ext cx="736600" cy="259045"/>
    <xdr:sp macro="" textlink="">
      <xdr:nvSpPr>
        <xdr:cNvPr id="213" name="テキスト ボックス 212"/>
        <xdr:cNvSpPr txBox="1"/>
      </xdr:nvSpPr>
      <xdr:spPr>
        <a:xfrm>
          <a:off x="3606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4" name="楕円 213"/>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5" name="テキスト ボックス 214"/>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6" name="楕円 215"/>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7" name="テキスト ボックス 216"/>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8" name="楕円 217"/>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9" name="テキスト ボックス 21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その他に係る経常収支比率について、前年比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を下回る水準にある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金額的に大きな割合を占める特別会計への繰出金に関しては、本来の独立採算性の観点から、段階的な料金の見直しや、保険事業における保険料の見直しを図るとともに、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普通会計の負担軽減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4" name="直線コネクタ 23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5" name="テキスト ボックス 23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6" name="直線コネクタ 23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7" name="テキスト ボックス 23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8" name="直線コネクタ 23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9" name="テキスト ボックス 23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0" name="直線コネクタ 23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1" name="テキスト ボックス 24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131572</xdr:rowOff>
    </xdr:from>
    <xdr:to>
      <xdr:col>82</xdr:col>
      <xdr:colOff>107950</xdr:colOff>
      <xdr:row>61</xdr:row>
      <xdr:rowOff>42418</xdr:rowOff>
    </xdr:to>
    <xdr:cxnSp macro="">
      <xdr:nvCxnSpPr>
        <xdr:cNvPr id="245" name="直線コネクタ 244"/>
        <xdr:cNvCxnSpPr/>
      </xdr:nvCxnSpPr>
      <xdr:spPr>
        <a:xfrm flipV="1">
          <a:off x="16510000" y="90469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14495</xdr:rowOff>
    </xdr:from>
    <xdr:ext cx="762000" cy="259045"/>
    <xdr:sp macro="" textlink="">
      <xdr:nvSpPr>
        <xdr:cNvPr id="246"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42418</xdr:rowOff>
    </xdr:from>
    <xdr:to>
      <xdr:col>82</xdr:col>
      <xdr:colOff>196850</xdr:colOff>
      <xdr:row>61</xdr:row>
      <xdr:rowOff>42418</xdr:rowOff>
    </xdr:to>
    <xdr:cxnSp macro="">
      <xdr:nvCxnSpPr>
        <xdr:cNvPr id="247" name="直線コネクタ 246"/>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46499</xdr:rowOff>
    </xdr:from>
    <xdr:ext cx="762000" cy="259045"/>
    <xdr:sp macro="" textlink="">
      <xdr:nvSpPr>
        <xdr:cNvPr id="248" name="その他最大値テキスト"/>
        <xdr:cNvSpPr txBox="1"/>
      </xdr:nvSpPr>
      <xdr:spPr>
        <a:xfrm>
          <a:off x="16598900" y="8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131572</xdr:rowOff>
    </xdr:from>
    <xdr:to>
      <xdr:col>82</xdr:col>
      <xdr:colOff>196850</xdr:colOff>
      <xdr:row>52</xdr:row>
      <xdr:rowOff>131572</xdr:rowOff>
    </xdr:to>
    <xdr:cxnSp macro="">
      <xdr:nvCxnSpPr>
        <xdr:cNvPr id="249" name="直線コネクタ 248"/>
        <xdr:cNvCxnSpPr/>
      </xdr:nvCxnSpPr>
      <xdr:spPr>
        <a:xfrm>
          <a:off x="16421100" y="904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152146</xdr:rowOff>
    </xdr:from>
    <xdr:to>
      <xdr:col>82</xdr:col>
      <xdr:colOff>107950</xdr:colOff>
      <xdr:row>53</xdr:row>
      <xdr:rowOff>161290</xdr:rowOff>
    </xdr:to>
    <xdr:cxnSp macro="">
      <xdr:nvCxnSpPr>
        <xdr:cNvPr id="250" name="直線コネクタ 249"/>
        <xdr:cNvCxnSpPr/>
      </xdr:nvCxnSpPr>
      <xdr:spPr>
        <a:xfrm flipV="1">
          <a:off x="15671800" y="92389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1"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133858</xdr:rowOff>
    </xdr:from>
    <xdr:to>
      <xdr:col>78</xdr:col>
      <xdr:colOff>69850</xdr:colOff>
      <xdr:row>53</xdr:row>
      <xdr:rowOff>161290</xdr:rowOff>
    </xdr:to>
    <xdr:cxnSp macro="">
      <xdr:nvCxnSpPr>
        <xdr:cNvPr id="253" name="直線コネクタ 252"/>
        <xdr:cNvCxnSpPr/>
      </xdr:nvCxnSpPr>
      <xdr:spPr>
        <a:xfrm>
          <a:off x="14782800" y="92207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54" name="フローチャート: 判断 253"/>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55" name="テキスト ボックス 254"/>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115570</xdr:rowOff>
    </xdr:from>
    <xdr:to>
      <xdr:col>73</xdr:col>
      <xdr:colOff>180975</xdr:colOff>
      <xdr:row>53</xdr:row>
      <xdr:rowOff>133858</xdr:rowOff>
    </xdr:to>
    <xdr:cxnSp macro="">
      <xdr:nvCxnSpPr>
        <xdr:cNvPr id="256" name="直線コネクタ 255"/>
        <xdr:cNvCxnSpPr/>
      </xdr:nvCxnSpPr>
      <xdr:spPr>
        <a:xfrm>
          <a:off x="13893800" y="92024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35052</xdr:rowOff>
    </xdr:from>
    <xdr:to>
      <xdr:col>74</xdr:col>
      <xdr:colOff>31750</xdr:colOff>
      <xdr:row>56</xdr:row>
      <xdr:rowOff>136652</xdr:rowOff>
    </xdr:to>
    <xdr:sp macro="" textlink="">
      <xdr:nvSpPr>
        <xdr:cNvPr id="257" name="フローチャート: 判断 256"/>
        <xdr:cNvSpPr/>
      </xdr:nvSpPr>
      <xdr:spPr>
        <a:xfrm>
          <a:off x="14732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121429</xdr:rowOff>
    </xdr:from>
    <xdr:ext cx="762000" cy="259045"/>
    <xdr:sp macro="" textlink="">
      <xdr:nvSpPr>
        <xdr:cNvPr id="258" name="テキスト ボックス 257"/>
        <xdr:cNvSpPr txBox="1"/>
      </xdr:nvSpPr>
      <xdr:spPr>
        <a:xfrm>
          <a:off x="14401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115570</xdr:rowOff>
    </xdr:from>
    <xdr:to>
      <xdr:col>69</xdr:col>
      <xdr:colOff>92075</xdr:colOff>
      <xdr:row>54</xdr:row>
      <xdr:rowOff>26416</xdr:rowOff>
    </xdr:to>
    <xdr:cxnSp macro="">
      <xdr:nvCxnSpPr>
        <xdr:cNvPr id="259" name="直線コネクタ 258"/>
        <xdr:cNvCxnSpPr/>
      </xdr:nvCxnSpPr>
      <xdr:spPr>
        <a:xfrm flipV="1">
          <a:off x="13004800" y="92024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169926</xdr:rowOff>
    </xdr:from>
    <xdr:to>
      <xdr:col>69</xdr:col>
      <xdr:colOff>142875</xdr:colOff>
      <xdr:row>56</xdr:row>
      <xdr:rowOff>100076</xdr:rowOff>
    </xdr:to>
    <xdr:sp macro="" textlink="">
      <xdr:nvSpPr>
        <xdr:cNvPr id="260" name="フローチャート: 判断 259"/>
        <xdr:cNvSpPr/>
      </xdr:nvSpPr>
      <xdr:spPr>
        <a:xfrm>
          <a:off x="13843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84853</xdr:rowOff>
    </xdr:from>
    <xdr:ext cx="762000" cy="259045"/>
    <xdr:sp macro="" textlink="">
      <xdr:nvSpPr>
        <xdr:cNvPr id="261" name="テキスト ボックス 260"/>
        <xdr:cNvSpPr txBox="1"/>
      </xdr:nvSpPr>
      <xdr:spPr>
        <a:xfrm>
          <a:off x="13512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105918</xdr:rowOff>
    </xdr:from>
    <xdr:to>
      <xdr:col>65</xdr:col>
      <xdr:colOff>53975</xdr:colOff>
      <xdr:row>56</xdr:row>
      <xdr:rowOff>36068</xdr:rowOff>
    </xdr:to>
    <xdr:sp macro="" textlink="">
      <xdr:nvSpPr>
        <xdr:cNvPr id="262" name="フローチャート: 判断 261"/>
        <xdr:cNvSpPr/>
      </xdr:nvSpPr>
      <xdr:spPr>
        <a:xfrm>
          <a:off x="12954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20845</xdr:rowOff>
    </xdr:from>
    <xdr:ext cx="762000" cy="259045"/>
    <xdr:sp macro="" textlink="">
      <xdr:nvSpPr>
        <xdr:cNvPr id="263" name="テキスト ボックス 262"/>
        <xdr:cNvSpPr txBox="1"/>
      </xdr:nvSpPr>
      <xdr:spPr>
        <a:xfrm>
          <a:off x="12623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101346</xdr:rowOff>
    </xdr:from>
    <xdr:to>
      <xdr:col>82</xdr:col>
      <xdr:colOff>158750</xdr:colOff>
      <xdr:row>54</xdr:row>
      <xdr:rowOff>31496</xdr:rowOff>
    </xdr:to>
    <xdr:sp macro="" textlink="">
      <xdr:nvSpPr>
        <xdr:cNvPr id="269" name="楕円 268"/>
        <xdr:cNvSpPr/>
      </xdr:nvSpPr>
      <xdr:spPr>
        <a:xfrm>
          <a:off x="16459200" y="91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117873</xdr:rowOff>
    </xdr:from>
    <xdr:ext cx="762000" cy="259045"/>
    <xdr:sp macro="" textlink="">
      <xdr:nvSpPr>
        <xdr:cNvPr id="270" name="その他該当値テキスト"/>
        <xdr:cNvSpPr txBox="1"/>
      </xdr:nvSpPr>
      <xdr:spPr>
        <a:xfrm>
          <a:off x="16598900" y="903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110490</xdr:rowOff>
    </xdr:from>
    <xdr:to>
      <xdr:col>78</xdr:col>
      <xdr:colOff>120650</xdr:colOff>
      <xdr:row>54</xdr:row>
      <xdr:rowOff>40640</xdr:rowOff>
    </xdr:to>
    <xdr:sp macro="" textlink="">
      <xdr:nvSpPr>
        <xdr:cNvPr id="271" name="楕円 270"/>
        <xdr:cNvSpPr/>
      </xdr:nvSpPr>
      <xdr:spPr>
        <a:xfrm>
          <a:off x="15621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50817</xdr:rowOff>
    </xdr:from>
    <xdr:ext cx="736600" cy="259045"/>
    <xdr:sp macro="" textlink="">
      <xdr:nvSpPr>
        <xdr:cNvPr id="272" name="テキスト ボックス 271"/>
        <xdr:cNvSpPr txBox="1"/>
      </xdr:nvSpPr>
      <xdr:spPr>
        <a:xfrm>
          <a:off x="15290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83058</xdr:rowOff>
    </xdr:from>
    <xdr:to>
      <xdr:col>74</xdr:col>
      <xdr:colOff>31750</xdr:colOff>
      <xdr:row>54</xdr:row>
      <xdr:rowOff>13208</xdr:rowOff>
    </xdr:to>
    <xdr:sp macro="" textlink="">
      <xdr:nvSpPr>
        <xdr:cNvPr id="273" name="楕円 272"/>
        <xdr:cNvSpPr/>
      </xdr:nvSpPr>
      <xdr:spPr>
        <a:xfrm>
          <a:off x="14732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23385</xdr:rowOff>
    </xdr:from>
    <xdr:ext cx="762000" cy="259045"/>
    <xdr:sp macro="" textlink="">
      <xdr:nvSpPr>
        <xdr:cNvPr id="274" name="テキスト ボックス 273"/>
        <xdr:cNvSpPr txBox="1"/>
      </xdr:nvSpPr>
      <xdr:spPr>
        <a:xfrm>
          <a:off x="14401800" y="89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64770</xdr:rowOff>
    </xdr:from>
    <xdr:to>
      <xdr:col>69</xdr:col>
      <xdr:colOff>142875</xdr:colOff>
      <xdr:row>53</xdr:row>
      <xdr:rowOff>166370</xdr:rowOff>
    </xdr:to>
    <xdr:sp macro="" textlink="">
      <xdr:nvSpPr>
        <xdr:cNvPr id="275" name="楕円 274"/>
        <xdr:cNvSpPr/>
      </xdr:nvSpPr>
      <xdr:spPr>
        <a:xfrm>
          <a:off x="13843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5097</xdr:rowOff>
    </xdr:from>
    <xdr:ext cx="762000" cy="259045"/>
    <xdr:sp macro="" textlink="">
      <xdr:nvSpPr>
        <xdr:cNvPr id="276" name="テキスト ボックス 275"/>
        <xdr:cNvSpPr txBox="1"/>
      </xdr:nvSpPr>
      <xdr:spPr>
        <a:xfrm>
          <a:off x="13512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147066</xdr:rowOff>
    </xdr:from>
    <xdr:to>
      <xdr:col>65</xdr:col>
      <xdr:colOff>53975</xdr:colOff>
      <xdr:row>54</xdr:row>
      <xdr:rowOff>77216</xdr:rowOff>
    </xdr:to>
    <xdr:sp macro="" textlink="">
      <xdr:nvSpPr>
        <xdr:cNvPr id="277" name="楕円 276"/>
        <xdr:cNvSpPr/>
      </xdr:nvSpPr>
      <xdr:spPr>
        <a:xfrm>
          <a:off x="12954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87393</xdr:rowOff>
    </xdr:from>
    <xdr:ext cx="762000" cy="259045"/>
    <xdr:sp macro="" textlink="">
      <xdr:nvSpPr>
        <xdr:cNvPr id="278" name="テキスト ボックス 277"/>
        <xdr:cNvSpPr txBox="1"/>
      </xdr:nvSpPr>
      <xdr:spPr>
        <a:xfrm>
          <a:off x="12623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前年からは横ばいであり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を下回る水準にあるが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、全国平均、県平均よりも上回っている。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当市独自の補助制度などが多くあるわけではないが、補助費等に区分される一部事務組合や広域消防組合への負担金などが大きな割合を占めている。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今後は、市単独補助金について費用対効果を検証するなかで見直しを図り、補助費の縮減に努める。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3" name="直線コネクタ 292"/>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4" name="テキスト ボックス 293"/>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7" name="直線コネクタ 296"/>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8" name="テキスト ボックス 297"/>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1" name="直線コネクタ 300"/>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2"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3" name="直線コネクタ 302"/>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4"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5" name="直線コネクタ 304"/>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121285</xdr:rowOff>
    </xdr:from>
    <xdr:to>
      <xdr:col>82</xdr:col>
      <xdr:colOff>107950</xdr:colOff>
      <xdr:row>37</xdr:row>
      <xdr:rowOff>121285</xdr:rowOff>
    </xdr:to>
    <xdr:cxnSp macro="">
      <xdr:nvCxnSpPr>
        <xdr:cNvPr id="306" name="直線コネクタ 305"/>
        <xdr:cNvCxnSpPr/>
      </xdr:nvCxnSpPr>
      <xdr:spPr>
        <a:xfrm>
          <a:off x="15671800" y="64649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76852</xdr:rowOff>
    </xdr:from>
    <xdr:ext cx="762000" cy="259045"/>
    <xdr:sp macro="" textlink="">
      <xdr:nvSpPr>
        <xdr:cNvPr id="307" name="補助費等平均値テキスト"/>
        <xdr:cNvSpPr txBox="1"/>
      </xdr:nvSpPr>
      <xdr:spPr>
        <a:xfrm>
          <a:off x="16598900" y="6420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08" name="フローチャート: 判断 307"/>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109855</xdr:rowOff>
    </xdr:from>
    <xdr:to>
      <xdr:col>78</xdr:col>
      <xdr:colOff>69850</xdr:colOff>
      <xdr:row>37</xdr:row>
      <xdr:rowOff>121285</xdr:rowOff>
    </xdr:to>
    <xdr:cxnSp macro="">
      <xdr:nvCxnSpPr>
        <xdr:cNvPr id="309" name="直線コネクタ 308"/>
        <xdr:cNvCxnSpPr/>
      </xdr:nvCxnSpPr>
      <xdr:spPr>
        <a:xfrm>
          <a:off x="14782800" y="64535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0" name="フローチャート: 判断 309"/>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8272</xdr:rowOff>
    </xdr:from>
    <xdr:ext cx="736600" cy="259045"/>
    <xdr:sp macro="" textlink="">
      <xdr:nvSpPr>
        <xdr:cNvPr id="311" name="テキスト ボックス 310"/>
        <xdr:cNvSpPr txBox="1"/>
      </xdr:nvSpPr>
      <xdr:spPr>
        <a:xfrm>
          <a:off x="15290800" y="652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109855</xdr:rowOff>
    </xdr:from>
    <xdr:to>
      <xdr:col>73</xdr:col>
      <xdr:colOff>180975</xdr:colOff>
      <xdr:row>37</xdr:row>
      <xdr:rowOff>138430</xdr:rowOff>
    </xdr:to>
    <xdr:cxnSp macro="">
      <xdr:nvCxnSpPr>
        <xdr:cNvPr id="312" name="直線コネクタ 311"/>
        <xdr:cNvCxnSpPr/>
      </xdr:nvCxnSpPr>
      <xdr:spPr>
        <a:xfrm flipV="1">
          <a:off x="13893800" y="64535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3" name="フローチャート: 判断 312"/>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8272</xdr:rowOff>
    </xdr:from>
    <xdr:ext cx="762000" cy="259045"/>
    <xdr:sp macro="" textlink="">
      <xdr:nvSpPr>
        <xdr:cNvPr id="314" name="テキスト ボックス 313"/>
        <xdr:cNvSpPr txBox="1"/>
      </xdr:nvSpPr>
      <xdr:spPr>
        <a:xfrm>
          <a:off x="14401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104140</xdr:rowOff>
    </xdr:from>
    <xdr:to>
      <xdr:col>69</xdr:col>
      <xdr:colOff>92075</xdr:colOff>
      <xdr:row>37</xdr:row>
      <xdr:rowOff>138430</xdr:rowOff>
    </xdr:to>
    <xdr:cxnSp macro="">
      <xdr:nvCxnSpPr>
        <xdr:cNvPr id="315" name="直線コネクタ 314"/>
        <xdr:cNvCxnSpPr/>
      </xdr:nvCxnSpPr>
      <xdr:spPr>
        <a:xfrm>
          <a:off x="13004800" y="64477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93345</xdr:rowOff>
    </xdr:from>
    <xdr:to>
      <xdr:col>69</xdr:col>
      <xdr:colOff>142875</xdr:colOff>
      <xdr:row>38</xdr:row>
      <xdr:rowOff>23495</xdr:rowOff>
    </xdr:to>
    <xdr:sp macro="" textlink="">
      <xdr:nvSpPr>
        <xdr:cNvPr id="316" name="フローチャート: 判断 315"/>
        <xdr:cNvSpPr/>
      </xdr:nvSpPr>
      <xdr:spPr>
        <a:xfrm>
          <a:off x="13843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8272</xdr:rowOff>
    </xdr:from>
    <xdr:ext cx="762000" cy="259045"/>
    <xdr:sp macro="" textlink="">
      <xdr:nvSpPr>
        <xdr:cNvPr id="317" name="テキスト ボックス 316"/>
        <xdr:cNvSpPr txBox="1"/>
      </xdr:nvSpPr>
      <xdr:spPr>
        <a:xfrm>
          <a:off x="13512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18" name="フローチャート: 判断 317"/>
        <xdr:cNvSpPr/>
      </xdr:nvSpPr>
      <xdr:spPr>
        <a:xfrm>
          <a:off x="12954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19" name="テキスト ボックス 318"/>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70485</xdr:rowOff>
    </xdr:from>
    <xdr:to>
      <xdr:col>82</xdr:col>
      <xdr:colOff>158750</xdr:colOff>
      <xdr:row>38</xdr:row>
      <xdr:rowOff>635</xdr:rowOff>
    </xdr:to>
    <xdr:sp macro="" textlink="">
      <xdr:nvSpPr>
        <xdr:cNvPr id="325" name="楕円 324"/>
        <xdr:cNvSpPr/>
      </xdr:nvSpPr>
      <xdr:spPr>
        <a:xfrm>
          <a:off x="164592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87012</xdr:rowOff>
    </xdr:from>
    <xdr:ext cx="762000" cy="259045"/>
    <xdr:sp macro="" textlink="">
      <xdr:nvSpPr>
        <xdr:cNvPr id="326" name="補助費等該当値テキスト"/>
        <xdr:cNvSpPr txBox="1"/>
      </xdr:nvSpPr>
      <xdr:spPr>
        <a:xfrm>
          <a:off x="16598900" y="625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70485</xdr:rowOff>
    </xdr:from>
    <xdr:to>
      <xdr:col>78</xdr:col>
      <xdr:colOff>120650</xdr:colOff>
      <xdr:row>38</xdr:row>
      <xdr:rowOff>635</xdr:rowOff>
    </xdr:to>
    <xdr:sp macro="" textlink="">
      <xdr:nvSpPr>
        <xdr:cNvPr id="327" name="楕円 326"/>
        <xdr:cNvSpPr/>
      </xdr:nvSpPr>
      <xdr:spPr>
        <a:xfrm>
          <a:off x="156210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10812</xdr:rowOff>
    </xdr:from>
    <xdr:ext cx="736600" cy="259045"/>
    <xdr:sp macro="" textlink="">
      <xdr:nvSpPr>
        <xdr:cNvPr id="328" name="テキスト ボックス 327"/>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59055</xdr:rowOff>
    </xdr:from>
    <xdr:to>
      <xdr:col>74</xdr:col>
      <xdr:colOff>31750</xdr:colOff>
      <xdr:row>37</xdr:row>
      <xdr:rowOff>160655</xdr:rowOff>
    </xdr:to>
    <xdr:sp macro="" textlink="">
      <xdr:nvSpPr>
        <xdr:cNvPr id="329" name="楕円 328"/>
        <xdr:cNvSpPr/>
      </xdr:nvSpPr>
      <xdr:spPr>
        <a:xfrm>
          <a:off x="147320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170832</xdr:rowOff>
    </xdr:from>
    <xdr:ext cx="762000" cy="259045"/>
    <xdr:sp macro="" textlink="">
      <xdr:nvSpPr>
        <xdr:cNvPr id="330" name="テキスト ボックス 329"/>
        <xdr:cNvSpPr txBox="1"/>
      </xdr:nvSpPr>
      <xdr:spPr>
        <a:xfrm>
          <a:off x="14401800" y="617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87630</xdr:rowOff>
    </xdr:from>
    <xdr:to>
      <xdr:col>69</xdr:col>
      <xdr:colOff>142875</xdr:colOff>
      <xdr:row>38</xdr:row>
      <xdr:rowOff>17780</xdr:rowOff>
    </xdr:to>
    <xdr:sp macro="" textlink="">
      <xdr:nvSpPr>
        <xdr:cNvPr id="331" name="楕円 330"/>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27957</xdr:rowOff>
    </xdr:from>
    <xdr:ext cx="762000" cy="259045"/>
    <xdr:sp macro="" textlink="">
      <xdr:nvSpPr>
        <xdr:cNvPr id="332" name="テキスト ボックス 331"/>
        <xdr:cNvSpPr txBox="1"/>
      </xdr:nvSpPr>
      <xdr:spPr>
        <a:xfrm>
          <a:off x="13512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53340</xdr:rowOff>
    </xdr:from>
    <xdr:to>
      <xdr:col>65</xdr:col>
      <xdr:colOff>53975</xdr:colOff>
      <xdr:row>37</xdr:row>
      <xdr:rowOff>154940</xdr:rowOff>
    </xdr:to>
    <xdr:sp macro="" textlink="">
      <xdr:nvSpPr>
        <xdr:cNvPr id="333" name="楕円 332"/>
        <xdr:cNvSpPr/>
      </xdr:nvSpPr>
      <xdr:spPr>
        <a:xfrm>
          <a:off x="129540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165117</xdr:rowOff>
    </xdr:from>
    <xdr:ext cx="762000" cy="259045"/>
    <xdr:sp macro="" textlink="">
      <xdr:nvSpPr>
        <xdr:cNvPr id="334" name="テキスト ボックス 333"/>
        <xdr:cNvSpPr txBox="1"/>
      </xdr:nvSpPr>
      <xdr:spPr>
        <a:xfrm>
          <a:off x="12623800" y="616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類似団体平均、全国平均、県平均を下回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る水準にある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しかしながら、今後、斎場整備、し尿処理場整備、広域廃棄物処理施設整備に伴う地方債発行が継続することもあり、公債費の増加が見込まれるため上昇の要因はある。公債費のピークは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年度となると見込まれ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厳しい財政運営となることが予想されるが、事業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の精査等により起債の抑制を図ることで、健全な財政運営に努める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81</xdr:row>
      <xdr:rowOff>16511</xdr:rowOff>
    </xdr:to>
    <xdr:cxnSp macro="">
      <xdr:nvCxnSpPr>
        <xdr:cNvPr id="362" name="直線コネクタ 361"/>
        <xdr:cNvCxnSpPr/>
      </xdr:nvCxnSpPr>
      <xdr:spPr>
        <a:xfrm flipV="1">
          <a:off x="4826000" y="12456160"/>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3"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64" name="直線コネクタ 363"/>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65"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66" name="直線コネクタ 365"/>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111760</xdr:rowOff>
    </xdr:from>
    <xdr:to>
      <xdr:col>24</xdr:col>
      <xdr:colOff>25400</xdr:colOff>
      <xdr:row>75</xdr:row>
      <xdr:rowOff>1270</xdr:rowOff>
    </xdr:to>
    <xdr:cxnSp macro="">
      <xdr:nvCxnSpPr>
        <xdr:cNvPr id="367" name="直線コネクタ 366"/>
        <xdr:cNvCxnSpPr/>
      </xdr:nvCxnSpPr>
      <xdr:spPr>
        <a:xfrm flipV="1">
          <a:off x="3987800" y="12799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68"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1270</xdr:rowOff>
    </xdr:to>
    <xdr:cxnSp macro="">
      <xdr:nvCxnSpPr>
        <xdr:cNvPr id="370" name="直線コネクタ 369"/>
        <xdr:cNvCxnSpPr/>
      </xdr:nvCxnSpPr>
      <xdr:spPr>
        <a:xfrm>
          <a:off x="3098800" y="12860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1" name="フローチャート: 判断 370"/>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72" name="テキスト ボックス 371"/>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24130</xdr:rowOff>
    </xdr:to>
    <xdr:cxnSp macro="">
      <xdr:nvCxnSpPr>
        <xdr:cNvPr id="373" name="直線コネクタ 372"/>
        <xdr:cNvCxnSpPr/>
      </xdr:nvCxnSpPr>
      <xdr:spPr>
        <a:xfrm flipV="1">
          <a:off x="2209800" y="12860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60961</xdr:rowOff>
    </xdr:from>
    <xdr:to>
      <xdr:col>15</xdr:col>
      <xdr:colOff>149225</xdr:colOff>
      <xdr:row>76</xdr:row>
      <xdr:rowOff>162561</xdr:rowOff>
    </xdr:to>
    <xdr:sp macro="" textlink="">
      <xdr:nvSpPr>
        <xdr:cNvPr id="374" name="フローチャート: 判断 373"/>
        <xdr:cNvSpPr/>
      </xdr:nvSpPr>
      <xdr:spPr>
        <a:xfrm>
          <a:off x="3048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147338</xdr:rowOff>
    </xdr:from>
    <xdr:ext cx="762000" cy="259045"/>
    <xdr:sp macro="" textlink="">
      <xdr:nvSpPr>
        <xdr:cNvPr id="375" name="テキスト ボックス 374"/>
        <xdr:cNvSpPr txBox="1"/>
      </xdr:nvSpPr>
      <xdr:spPr>
        <a:xfrm>
          <a:off x="2717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142240</xdr:rowOff>
    </xdr:from>
    <xdr:to>
      <xdr:col>11</xdr:col>
      <xdr:colOff>9525</xdr:colOff>
      <xdr:row>75</xdr:row>
      <xdr:rowOff>24130</xdr:rowOff>
    </xdr:to>
    <xdr:cxnSp macro="">
      <xdr:nvCxnSpPr>
        <xdr:cNvPr id="376" name="直線コネクタ 375"/>
        <xdr:cNvCxnSpPr/>
      </xdr:nvCxnSpPr>
      <xdr:spPr>
        <a:xfrm>
          <a:off x="1320800" y="12829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133350</xdr:rowOff>
    </xdr:from>
    <xdr:to>
      <xdr:col>11</xdr:col>
      <xdr:colOff>60325</xdr:colOff>
      <xdr:row>76</xdr:row>
      <xdr:rowOff>63500</xdr:rowOff>
    </xdr:to>
    <xdr:sp macro="" textlink="">
      <xdr:nvSpPr>
        <xdr:cNvPr id="377" name="フローチャート: 判断 376"/>
        <xdr:cNvSpPr/>
      </xdr:nvSpPr>
      <xdr:spPr>
        <a:xfrm>
          <a:off x="2159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48277</xdr:rowOff>
    </xdr:from>
    <xdr:ext cx="762000" cy="259045"/>
    <xdr:sp macro="" textlink="">
      <xdr:nvSpPr>
        <xdr:cNvPr id="378" name="テキスト ボックス 377"/>
        <xdr:cNvSpPr txBox="1"/>
      </xdr:nvSpPr>
      <xdr:spPr>
        <a:xfrm>
          <a:off x="1828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9" name="フローチャート: 判断 378"/>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80" name="テキスト ボックス 379"/>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60960</xdr:rowOff>
    </xdr:from>
    <xdr:to>
      <xdr:col>24</xdr:col>
      <xdr:colOff>76200</xdr:colOff>
      <xdr:row>74</xdr:row>
      <xdr:rowOff>162560</xdr:rowOff>
    </xdr:to>
    <xdr:sp macro="" textlink="">
      <xdr:nvSpPr>
        <xdr:cNvPr id="386" name="楕円 385"/>
        <xdr:cNvSpPr/>
      </xdr:nvSpPr>
      <xdr:spPr>
        <a:xfrm>
          <a:off x="4775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77487</xdr:rowOff>
    </xdr:from>
    <xdr:ext cx="762000" cy="259045"/>
    <xdr:sp macro="" textlink="">
      <xdr:nvSpPr>
        <xdr:cNvPr id="387" name="公債費該当値テキスト"/>
        <xdr:cNvSpPr txBox="1"/>
      </xdr:nvSpPr>
      <xdr:spPr>
        <a:xfrm>
          <a:off x="49149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88" name="楕円 387"/>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89" name="テキスト ボックス 388"/>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0" name="楕円 389"/>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1" name="テキスト ボックス 390"/>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144780</xdr:rowOff>
    </xdr:from>
    <xdr:to>
      <xdr:col>11</xdr:col>
      <xdr:colOff>60325</xdr:colOff>
      <xdr:row>75</xdr:row>
      <xdr:rowOff>74930</xdr:rowOff>
    </xdr:to>
    <xdr:sp macro="" textlink="">
      <xdr:nvSpPr>
        <xdr:cNvPr id="392" name="楕円 391"/>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85107</xdr:rowOff>
    </xdr:from>
    <xdr:ext cx="762000" cy="259045"/>
    <xdr:sp macro="" textlink="">
      <xdr:nvSpPr>
        <xdr:cNvPr id="393" name="テキスト ボックス 392"/>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91440</xdr:rowOff>
    </xdr:from>
    <xdr:to>
      <xdr:col>6</xdr:col>
      <xdr:colOff>171450</xdr:colOff>
      <xdr:row>75</xdr:row>
      <xdr:rowOff>21590</xdr:rowOff>
    </xdr:to>
    <xdr:sp macro="" textlink="">
      <xdr:nvSpPr>
        <xdr:cNvPr id="394" name="楕円 393"/>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31767</xdr:rowOff>
    </xdr:from>
    <xdr:ext cx="762000" cy="259045"/>
    <xdr:sp macro="" textlink="">
      <xdr:nvSpPr>
        <xdr:cNvPr id="395" name="テキスト ボックス 394"/>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公債費以外に係る経常収支比率について、類似団体平均、全国平均、県平均を下回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る水準にある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今後とも、市税の徴収対策強化や受益者負担の適正化、新たな歳入増の取組みを進め、経常一般財源の確保</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また、既存公共施設の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統廃合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を進め、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維持管理経費の縮減を図り、健全な財政運営に努める。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3556</xdr:rowOff>
    </xdr:to>
    <xdr:cxnSp macro="">
      <xdr:nvCxnSpPr>
        <xdr:cNvPr id="421" name="直線コネクタ 420"/>
        <xdr:cNvCxnSpPr/>
      </xdr:nvCxnSpPr>
      <xdr:spPr>
        <a:xfrm flipV="1">
          <a:off x="16510000" y="12562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2"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3" name="直線コネクタ 422"/>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76</xdr:row>
      <xdr:rowOff>62992</xdr:rowOff>
    </xdr:to>
    <xdr:cxnSp macro="">
      <xdr:nvCxnSpPr>
        <xdr:cNvPr id="426" name="直線コネクタ 425"/>
        <xdr:cNvCxnSpPr/>
      </xdr:nvCxnSpPr>
      <xdr:spPr>
        <a:xfrm>
          <a:off x="15671800" y="130566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27"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28" name="フローチャート: 判断 427"/>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26415</xdr:rowOff>
    </xdr:to>
    <xdr:cxnSp macro="">
      <xdr:nvCxnSpPr>
        <xdr:cNvPr id="429" name="直線コネクタ 428"/>
        <xdr:cNvCxnSpPr/>
      </xdr:nvCxnSpPr>
      <xdr:spPr>
        <a:xfrm>
          <a:off x="14782800" y="13052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14478</xdr:rowOff>
    </xdr:from>
    <xdr:to>
      <xdr:col>78</xdr:col>
      <xdr:colOff>120650</xdr:colOff>
      <xdr:row>77</xdr:row>
      <xdr:rowOff>116078</xdr:rowOff>
    </xdr:to>
    <xdr:sp macro="" textlink="">
      <xdr:nvSpPr>
        <xdr:cNvPr id="430" name="フローチャート: 判断 429"/>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31" name="テキスト ボックス 430"/>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21844</xdr:rowOff>
    </xdr:from>
    <xdr:to>
      <xdr:col>73</xdr:col>
      <xdr:colOff>180975</xdr:colOff>
      <xdr:row>76</xdr:row>
      <xdr:rowOff>67563</xdr:rowOff>
    </xdr:to>
    <xdr:cxnSp macro="">
      <xdr:nvCxnSpPr>
        <xdr:cNvPr id="432" name="直線コネクタ 431"/>
        <xdr:cNvCxnSpPr/>
      </xdr:nvCxnSpPr>
      <xdr:spPr>
        <a:xfrm flipV="1">
          <a:off x="13893800" y="130520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3" name="フローチャート: 判断 432"/>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4" name="テキスト ボックス 433"/>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67563</xdr:rowOff>
    </xdr:to>
    <xdr:cxnSp macro="">
      <xdr:nvCxnSpPr>
        <xdr:cNvPr id="435" name="直線コネクタ 434"/>
        <xdr:cNvCxnSpPr/>
      </xdr:nvCxnSpPr>
      <xdr:spPr>
        <a:xfrm>
          <a:off x="13004800" y="12997180"/>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6" name="フローチャート: 判断 435"/>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7" name="テキスト ボックス 436"/>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8" name="フローチャート: 判断 437"/>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9" name="テキスト ボックス 438"/>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5" name="楕円 444"/>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46" name="公債費以外該当値テキスト"/>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47" name="楕円 446"/>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48" name="テキスト ボックス 447"/>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49" name="楕円 448"/>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50" name="テキスト ボックス 449"/>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xdr:rowOff>
    </xdr:from>
    <xdr:to>
      <xdr:col>69</xdr:col>
      <xdr:colOff>142875</xdr:colOff>
      <xdr:row>76</xdr:row>
      <xdr:rowOff>118363</xdr:rowOff>
    </xdr:to>
    <xdr:sp macro="" textlink="">
      <xdr:nvSpPr>
        <xdr:cNvPr id="451" name="楕円 450"/>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128541</xdr:rowOff>
    </xdr:from>
    <xdr:ext cx="762000" cy="259045"/>
    <xdr:sp macro="" textlink="">
      <xdr:nvSpPr>
        <xdr:cNvPr id="452" name="テキスト ボックス 451"/>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3" name="楕円 452"/>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4" name="テキスト ボックス 453"/>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21082</xdr:rowOff>
    </xdr:from>
    <xdr:ext cx="762000" cy="259045"/>
    <xdr:sp macro="" textlink="">
      <xdr:nvSpPr>
        <xdr:cNvPr id="43" name="人口1人当たり決算額の推移最小値テキスト130"/>
        <xdr:cNvSpPr txBox="1"/>
      </xdr:nvSpPr>
      <xdr:spPr>
        <a:xfrm>
          <a:off x="5740400" y="315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156044</xdr:rowOff>
    </xdr:from>
    <xdr:to>
      <xdr:col>29</xdr:col>
      <xdr:colOff>127000</xdr:colOff>
      <xdr:row>17</xdr:row>
      <xdr:rowOff>162898</xdr:rowOff>
    </xdr:to>
    <xdr:cxnSp macro="">
      <xdr:nvCxnSpPr>
        <xdr:cNvPr id="47" name="直線コネクタ 46"/>
        <xdr:cNvCxnSpPr/>
      </xdr:nvCxnSpPr>
      <xdr:spPr bwMode="auto">
        <a:xfrm flipV="1">
          <a:off x="5003800" y="3118319"/>
          <a:ext cx="647700" cy="6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21910</xdr:rowOff>
    </xdr:from>
    <xdr:ext cx="762000" cy="259045"/>
    <xdr:sp macro="" textlink="">
      <xdr:nvSpPr>
        <xdr:cNvPr id="48" name="人口1人当たり決算額の推移平均値テキスト130"/>
        <xdr:cNvSpPr txBox="1"/>
      </xdr:nvSpPr>
      <xdr:spPr>
        <a:xfrm>
          <a:off x="5740400" y="28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162898</xdr:rowOff>
    </xdr:from>
    <xdr:to>
      <xdr:col>26</xdr:col>
      <xdr:colOff>50800</xdr:colOff>
      <xdr:row>18</xdr:row>
      <xdr:rowOff>1785</xdr:rowOff>
    </xdr:to>
    <xdr:cxnSp macro="">
      <xdr:nvCxnSpPr>
        <xdr:cNvPr id="50" name="直線コネクタ 49"/>
        <xdr:cNvCxnSpPr/>
      </xdr:nvCxnSpPr>
      <xdr:spPr bwMode="auto">
        <a:xfrm flipV="1">
          <a:off x="4305300" y="3125173"/>
          <a:ext cx="698500" cy="10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121645</xdr:rowOff>
    </xdr:from>
    <xdr:ext cx="736600" cy="259045"/>
    <xdr:sp macro="" textlink="">
      <xdr:nvSpPr>
        <xdr:cNvPr id="52" name="テキスト ボックス 51"/>
        <xdr:cNvSpPr txBox="1"/>
      </xdr:nvSpPr>
      <xdr:spPr>
        <a:xfrm>
          <a:off x="4622800" y="2741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1785</xdr:rowOff>
    </xdr:from>
    <xdr:to>
      <xdr:col>22</xdr:col>
      <xdr:colOff>114300</xdr:colOff>
      <xdr:row>18</xdr:row>
      <xdr:rowOff>17705</xdr:rowOff>
    </xdr:to>
    <xdr:cxnSp macro="">
      <xdr:nvCxnSpPr>
        <xdr:cNvPr id="53" name="直線コネクタ 52"/>
        <xdr:cNvCxnSpPr/>
      </xdr:nvCxnSpPr>
      <xdr:spPr bwMode="auto">
        <a:xfrm flipV="1">
          <a:off x="3606800" y="3135510"/>
          <a:ext cx="698500" cy="15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133838</xdr:rowOff>
    </xdr:from>
    <xdr:ext cx="762000" cy="259045"/>
    <xdr:sp macro="" textlink="">
      <xdr:nvSpPr>
        <xdr:cNvPr id="55" name="テキスト ボックス 54"/>
        <xdr:cNvSpPr txBox="1"/>
      </xdr:nvSpPr>
      <xdr:spPr>
        <a:xfrm>
          <a:off x="3924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17481</xdr:rowOff>
    </xdr:from>
    <xdr:to>
      <xdr:col>18</xdr:col>
      <xdr:colOff>177800</xdr:colOff>
      <xdr:row>18</xdr:row>
      <xdr:rowOff>17705</xdr:rowOff>
    </xdr:to>
    <xdr:cxnSp macro="">
      <xdr:nvCxnSpPr>
        <xdr:cNvPr id="56" name="直線コネクタ 55"/>
        <xdr:cNvCxnSpPr/>
      </xdr:nvCxnSpPr>
      <xdr:spPr bwMode="auto">
        <a:xfrm>
          <a:off x="2908300" y="3151206"/>
          <a:ext cx="698500" cy="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44926</xdr:rowOff>
    </xdr:from>
    <xdr:to>
      <xdr:col>19</xdr:col>
      <xdr:colOff>38100</xdr:colOff>
      <xdr:row>17</xdr:row>
      <xdr:rowOff>146526</xdr:rowOff>
    </xdr:to>
    <xdr:sp macro="" textlink="">
      <xdr:nvSpPr>
        <xdr:cNvPr id="57" name="フローチャート: 判断 56"/>
        <xdr:cNvSpPr/>
      </xdr:nvSpPr>
      <xdr:spPr bwMode="auto">
        <a:xfrm>
          <a:off x="3556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156703</xdr:rowOff>
    </xdr:from>
    <xdr:ext cx="762000" cy="259045"/>
    <xdr:sp macro="" textlink="">
      <xdr:nvSpPr>
        <xdr:cNvPr id="58" name="テキスト ボックス 57"/>
        <xdr:cNvSpPr txBox="1"/>
      </xdr:nvSpPr>
      <xdr:spPr>
        <a:xfrm>
          <a:off x="32258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18655</xdr:rowOff>
    </xdr:from>
    <xdr:to>
      <xdr:col>15</xdr:col>
      <xdr:colOff>101600</xdr:colOff>
      <xdr:row>17</xdr:row>
      <xdr:rowOff>120255</xdr:rowOff>
    </xdr:to>
    <xdr:sp macro="" textlink="">
      <xdr:nvSpPr>
        <xdr:cNvPr id="59" name="フローチャート: 判断 58"/>
        <xdr:cNvSpPr/>
      </xdr:nvSpPr>
      <xdr:spPr bwMode="auto">
        <a:xfrm>
          <a:off x="2857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130432</xdr:rowOff>
    </xdr:from>
    <xdr:ext cx="762000" cy="259045"/>
    <xdr:sp macro="" textlink="">
      <xdr:nvSpPr>
        <xdr:cNvPr id="60" name="テキスト ボックス 59"/>
        <xdr:cNvSpPr txBox="1"/>
      </xdr:nvSpPr>
      <xdr:spPr>
        <a:xfrm>
          <a:off x="25273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105244</xdr:rowOff>
    </xdr:from>
    <xdr:to>
      <xdr:col>29</xdr:col>
      <xdr:colOff>177800</xdr:colOff>
      <xdr:row>18</xdr:row>
      <xdr:rowOff>35394</xdr:rowOff>
    </xdr:to>
    <xdr:sp macro="" textlink="">
      <xdr:nvSpPr>
        <xdr:cNvPr id="66" name="楕円 65"/>
        <xdr:cNvSpPr/>
      </xdr:nvSpPr>
      <xdr:spPr bwMode="auto">
        <a:xfrm>
          <a:off x="5600700" y="3067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13821</xdr:rowOff>
    </xdr:from>
    <xdr:ext cx="762000" cy="259045"/>
    <xdr:sp macro="" textlink="">
      <xdr:nvSpPr>
        <xdr:cNvPr id="67" name="人口1人当たり決算額の推移該当値テキスト130"/>
        <xdr:cNvSpPr txBox="1"/>
      </xdr:nvSpPr>
      <xdr:spPr>
        <a:xfrm>
          <a:off x="5740400" y="297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112098</xdr:rowOff>
    </xdr:from>
    <xdr:to>
      <xdr:col>26</xdr:col>
      <xdr:colOff>101600</xdr:colOff>
      <xdr:row>18</xdr:row>
      <xdr:rowOff>42248</xdr:rowOff>
    </xdr:to>
    <xdr:sp macro="" textlink="">
      <xdr:nvSpPr>
        <xdr:cNvPr id="68" name="楕円 67"/>
        <xdr:cNvSpPr/>
      </xdr:nvSpPr>
      <xdr:spPr bwMode="auto">
        <a:xfrm>
          <a:off x="4953000" y="307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27025</xdr:rowOff>
    </xdr:from>
    <xdr:ext cx="736600" cy="259045"/>
    <xdr:sp macro="" textlink="">
      <xdr:nvSpPr>
        <xdr:cNvPr id="69" name="テキスト ボックス 68"/>
        <xdr:cNvSpPr txBox="1"/>
      </xdr:nvSpPr>
      <xdr:spPr>
        <a:xfrm>
          <a:off x="4622800" y="3160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122435</xdr:rowOff>
    </xdr:from>
    <xdr:to>
      <xdr:col>22</xdr:col>
      <xdr:colOff>165100</xdr:colOff>
      <xdr:row>18</xdr:row>
      <xdr:rowOff>52585</xdr:rowOff>
    </xdr:to>
    <xdr:sp macro="" textlink="">
      <xdr:nvSpPr>
        <xdr:cNvPr id="70" name="楕円 69"/>
        <xdr:cNvSpPr/>
      </xdr:nvSpPr>
      <xdr:spPr bwMode="auto">
        <a:xfrm>
          <a:off x="4254500" y="308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37362</xdr:rowOff>
    </xdr:from>
    <xdr:ext cx="762000" cy="259045"/>
    <xdr:sp macro="" textlink="">
      <xdr:nvSpPr>
        <xdr:cNvPr id="71" name="テキスト ボックス 70"/>
        <xdr:cNvSpPr txBox="1"/>
      </xdr:nvSpPr>
      <xdr:spPr>
        <a:xfrm>
          <a:off x="3924300" y="317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138355</xdr:rowOff>
    </xdr:from>
    <xdr:to>
      <xdr:col>19</xdr:col>
      <xdr:colOff>38100</xdr:colOff>
      <xdr:row>18</xdr:row>
      <xdr:rowOff>68505</xdr:rowOff>
    </xdr:to>
    <xdr:sp macro="" textlink="">
      <xdr:nvSpPr>
        <xdr:cNvPr id="72" name="楕円 71"/>
        <xdr:cNvSpPr/>
      </xdr:nvSpPr>
      <xdr:spPr bwMode="auto">
        <a:xfrm>
          <a:off x="3556000" y="3100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53282</xdr:rowOff>
    </xdr:from>
    <xdr:ext cx="762000" cy="259045"/>
    <xdr:sp macro="" textlink="">
      <xdr:nvSpPr>
        <xdr:cNvPr id="73" name="テキスト ボックス 72"/>
        <xdr:cNvSpPr txBox="1"/>
      </xdr:nvSpPr>
      <xdr:spPr>
        <a:xfrm>
          <a:off x="3225800" y="318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138131</xdr:rowOff>
    </xdr:from>
    <xdr:to>
      <xdr:col>15</xdr:col>
      <xdr:colOff>101600</xdr:colOff>
      <xdr:row>18</xdr:row>
      <xdr:rowOff>68281</xdr:rowOff>
    </xdr:to>
    <xdr:sp macro="" textlink="">
      <xdr:nvSpPr>
        <xdr:cNvPr id="74" name="楕円 73"/>
        <xdr:cNvSpPr/>
      </xdr:nvSpPr>
      <xdr:spPr bwMode="auto">
        <a:xfrm>
          <a:off x="2857500" y="3100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53058</xdr:rowOff>
    </xdr:from>
    <xdr:ext cx="762000" cy="259045"/>
    <xdr:sp macro="" textlink="">
      <xdr:nvSpPr>
        <xdr:cNvPr id="75" name="テキスト ボックス 74"/>
        <xdr:cNvSpPr txBox="1"/>
      </xdr:nvSpPr>
      <xdr:spPr>
        <a:xfrm>
          <a:off x="2527300" y="318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150317</xdr:rowOff>
    </xdr:from>
    <xdr:to>
      <xdr:col>29</xdr:col>
      <xdr:colOff>127000</xdr:colOff>
      <xdr:row>37</xdr:row>
      <xdr:rowOff>156356</xdr:rowOff>
    </xdr:to>
    <xdr:cxnSp macro="">
      <xdr:nvCxnSpPr>
        <xdr:cNvPr id="109" name="直線コネクタ 108"/>
        <xdr:cNvCxnSpPr/>
      </xdr:nvCxnSpPr>
      <xdr:spPr bwMode="auto">
        <a:xfrm flipV="1">
          <a:off x="5003800" y="7275017"/>
          <a:ext cx="647700" cy="6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325956</xdr:rowOff>
    </xdr:from>
    <xdr:ext cx="762000" cy="259045"/>
    <xdr:sp macro="" textlink="">
      <xdr:nvSpPr>
        <xdr:cNvPr id="110" name="人口1人当たり決算額の推移平均値テキスト445"/>
        <xdr:cNvSpPr txBox="1"/>
      </xdr:nvSpPr>
      <xdr:spPr>
        <a:xfrm>
          <a:off x="5740400" y="6936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116637</xdr:rowOff>
    </xdr:from>
    <xdr:to>
      <xdr:col>26</xdr:col>
      <xdr:colOff>50800</xdr:colOff>
      <xdr:row>37</xdr:row>
      <xdr:rowOff>156356</xdr:rowOff>
    </xdr:to>
    <xdr:cxnSp macro="">
      <xdr:nvCxnSpPr>
        <xdr:cNvPr id="112" name="直線コネクタ 111"/>
        <xdr:cNvCxnSpPr/>
      </xdr:nvCxnSpPr>
      <xdr:spPr bwMode="auto">
        <a:xfrm>
          <a:off x="4305300" y="7241337"/>
          <a:ext cx="698500" cy="39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236935</xdr:rowOff>
    </xdr:from>
    <xdr:ext cx="736600" cy="259045"/>
    <xdr:sp macro="" textlink="">
      <xdr:nvSpPr>
        <xdr:cNvPr id="114" name="テキスト ボックス 113"/>
        <xdr:cNvSpPr txBox="1"/>
      </xdr:nvSpPr>
      <xdr:spPr>
        <a:xfrm>
          <a:off x="4622800" y="6847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88291</xdr:rowOff>
    </xdr:from>
    <xdr:to>
      <xdr:col>22</xdr:col>
      <xdr:colOff>114300</xdr:colOff>
      <xdr:row>37</xdr:row>
      <xdr:rowOff>116637</xdr:rowOff>
    </xdr:to>
    <xdr:cxnSp macro="">
      <xdr:nvCxnSpPr>
        <xdr:cNvPr id="115" name="直線コネクタ 114"/>
        <xdr:cNvCxnSpPr/>
      </xdr:nvCxnSpPr>
      <xdr:spPr bwMode="auto">
        <a:xfrm>
          <a:off x="3606800" y="7212991"/>
          <a:ext cx="698500" cy="28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231715</xdr:rowOff>
    </xdr:from>
    <xdr:ext cx="762000" cy="259045"/>
    <xdr:sp macro="" textlink="">
      <xdr:nvSpPr>
        <xdr:cNvPr id="117" name="テキスト ボックス 116"/>
        <xdr:cNvSpPr txBox="1"/>
      </xdr:nvSpPr>
      <xdr:spPr>
        <a:xfrm>
          <a:off x="3924300" y="684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88291</xdr:rowOff>
    </xdr:from>
    <xdr:to>
      <xdr:col>18</xdr:col>
      <xdr:colOff>177800</xdr:colOff>
      <xdr:row>37</xdr:row>
      <xdr:rowOff>93758</xdr:rowOff>
    </xdr:to>
    <xdr:cxnSp macro="">
      <xdr:nvCxnSpPr>
        <xdr:cNvPr id="118" name="直線コネクタ 117"/>
        <xdr:cNvCxnSpPr/>
      </xdr:nvCxnSpPr>
      <xdr:spPr bwMode="auto">
        <a:xfrm flipV="1">
          <a:off x="2908300" y="7212991"/>
          <a:ext cx="698500" cy="5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131979</xdr:rowOff>
    </xdr:from>
    <xdr:to>
      <xdr:col>19</xdr:col>
      <xdr:colOff>38100</xdr:colOff>
      <xdr:row>37</xdr:row>
      <xdr:rowOff>62129</xdr:rowOff>
    </xdr:to>
    <xdr:sp macro="" textlink="">
      <xdr:nvSpPr>
        <xdr:cNvPr id="119" name="フローチャート: 判断 118"/>
        <xdr:cNvSpPr/>
      </xdr:nvSpPr>
      <xdr:spPr bwMode="auto">
        <a:xfrm>
          <a:off x="35560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243756</xdr:rowOff>
    </xdr:from>
    <xdr:ext cx="762000" cy="259045"/>
    <xdr:sp macro="" textlink="">
      <xdr:nvSpPr>
        <xdr:cNvPr id="120" name="テキスト ボックス 119"/>
        <xdr:cNvSpPr txBox="1"/>
      </xdr:nvSpPr>
      <xdr:spPr>
        <a:xfrm>
          <a:off x="3225800" y="685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49778</xdr:rowOff>
    </xdr:from>
    <xdr:to>
      <xdr:col>15</xdr:col>
      <xdr:colOff>101600</xdr:colOff>
      <xdr:row>36</xdr:row>
      <xdr:rowOff>151378</xdr:rowOff>
    </xdr:to>
    <xdr:sp macro="" textlink="">
      <xdr:nvSpPr>
        <xdr:cNvPr id="121" name="フローチャート: 判断 120"/>
        <xdr:cNvSpPr/>
      </xdr:nvSpPr>
      <xdr:spPr bwMode="auto">
        <a:xfrm>
          <a:off x="28575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161555</xdr:rowOff>
    </xdr:from>
    <xdr:ext cx="762000" cy="259045"/>
    <xdr:sp macro="" textlink="">
      <xdr:nvSpPr>
        <xdr:cNvPr id="122" name="テキスト ボックス 121"/>
        <xdr:cNvSpPr txBox="1"/>
      </xdr:nvSpPr>
      <xdr:spPr>
        <a:xfrm>
          <a:off x="2527300" y="677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99517</xdr:rowOff>
    </xdr:from>
    <xdr:to>
      <xdr:col>29</xdr:col>
      <xdr:colOff>177800</xdr:colOff>
      <xdr:row>37</xdr:row>
      <xdr:rowOff>201117</xdr:rowOff>
    </xdr:to>
    <xdr:sp macro="" textlink="">
      <xdr:nvSpPr>
        <xdr:cNvPr id="128" name="楕円 127"/>
        <xdr:cNvSpPr/>
      </xdr:nvSpPr>
      <xdr:spPr bwMode="auto">
        <a:xfrm>
          <a:off x="5600700" y="7224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71594</xdr:rowOff>
    </xdr:from>
    <xdr:ext cx="762000" cy="259045"/>
    <xdr:sp macro="" textlink="">
      <xdr:nvSpPr>
        <xdr:cNvPr id="129" name="人口1人当たり決算額の推移該当値テキスト445"/>
        <xdr:cNvSpPr txBox="1"/>
      </xdr:nvSpPr>
      <xdr:spPr>
        <a:xfrm>
          <a:off x="5740400" y="719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105556</xdr:rowOff>
    </xdr:from>
    <xdr:to>
      <xdr:col>26</xdr:col>
      <xdr:colOff>101600</xdr:colOff>
      <xdr:row>37</xdr:row>
      <xdr:rowOff>207156</xdr:rowOff>
    </xdr:to>
    <xdr:sp macro="" textlink="">
      <xdr:nvSpPr>
        <xdr:cNvPr id="130" name="楕円 129"/>
        <xdr:cNvSpPr/>
      </xdr:nvSpPr>
      <xdr:spPr bwMode="auto">
        <a:xfrm>
          <a:off x="4953000" y="7230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191933</xdr:rowOff>
    </xdr:from>
    <xdr:ext cx="736600" cy="259045"/>
    <xdr:sp macro="" textlink="">
      <xdr:nvSpPr>
        <xdr:cNvPr id="131" name="テキスト ボックス 130"/>
        <xdr:cNvSpPr txBox="1"/>
      </xdr:nvSpPr>
      <xdr:spPr>
        <a:xfrm>
          <a:off x="4622800" y="7316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65837</xdr:rowOff>
    </xdr:from>
    <xdr:to>
      <xdr:col>22</xdr:col>
      <xdr:colOff>165100</xdr:colOff>
      <xdr:row>37</xdr:row>
      <xdr:rowOff>167437</xdr:rowOff>
    </xdr:to>
    <xdr:sp macro="" textlink="">
      <xdr:nvSpPr>
        <xdr:cNvPr id="132" name="楕円 131"/>
        <xdr:cNvSpPr/>
      </xdr:nvSpPr>
      <xdr:spPr bwMode="auto">
        <a:xfrm>
          <a:off x="4254500" y="7190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152214</xdr:rowOff>
    </xdr:from>
    <xdr:ext cx="762000" cy="259045"/>
    <xdr:sp macro="" textlink="">
      <xdr:nvSpPr>
        <xdr:cNvPr id="133" name="テキスト ボックス 132"/>
        <xdr:cNvSpPr txBox="1"/>
      </xdr:nvSpPr>
      <xdr:spPr>
        <a:xfrm>
          <a:off x="3924300" y="727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37491</xdr:rowOff>
    </xdr:from>
    <xdr:to>
      <xdr:col>19</xdr:col>
      <xdr:colOff>38100</xdr:colOff>
      <xdr:row>37</xdr:row>
      <xdr:rowOff>139091</xdr:rowOff>
    </xdr:to>
    <xdr:sp macro="" textlink="">
      <xdr:nvSpPr>
        <xdr:cNvPr id="134" name="楕円 133"/>
        <xdr:cNvSpPr/>
      </xdr:nvSpPr>
      <xdr:spPr bwMode="auto">
        <a:xfrm>
          <a:off x="3556000" y="7162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123868</xdr:rowOff>
    </xdr:from>
    <xdr:ext cx="762000" cy="259045"/>
    <xdr:sp macro="" textlink="">
      <xdr:nvSpPr>
        <xdr:cNvPr id="135" name="テキスト ボックス 134"/>
        <xdr:cNvSpPr txBox="1"/>
      </xdr:nvSpPr>
      <xdr:spPr>
        <a:xfrm>
          <a:off x="3225800" y="72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42958</xdr:rowOff>
    </xdr:from>
    <xdr:to>
      <xdr:col>15</xdr:col>
      <xdr:colOff>101600</xdr:colOff>
      <xdr:row>37</xdr:row>
      <xdr:rowOff>144558</xdr:rowOff>
    </xdr:to>
    <xdr:sp macro="" textlink="">
      <xdr:nvSpPr>
        <xdr:cNvPr id="136" name="楕円 135"/>
        <xdr:cNvSpPr/>
      </xdr:nvSpPr>
      <xdr:spPr bwMode="auto">
        <a:xfrm>
          <a:off x="2857500" y="7167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129335</xdr:rowOff>
    </xdr:from>
    <xdr:ext cx="762000" cy="259045"/>
    <xdr:sp macro="" textlink="">
      <xdr:nvSpPr>
        <xdr:cNvPr id="137" name="テキスト ボックス 136"/>
        <xdr:cNvSpPr txBox="1"/>
      </xdr:nvSpPr>
      <xdr:spPr>
        <a:xfrm>
          <a:off x="2527300" y="725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48,860
48,258
94.62
19,806,706
19,064,851
687,803
11,549,402
18,314,754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44529</xdr:rowOff>
    </xdr:from>
    <xdr:to>
      <xdr:col>24</xdr:col>
      <xdr:colOff>63500</xdr:colOff>
      <xdr:row>37</xdr:row>
      <xdr:rowOff>47533</xdr:rowOff>
    </xdr:to>
    <xdr:cxnSp macro="">
      <xdr:nvCxnSpPr>
        <xdr:cNvPr id="58" name="直線コネクタ 57"/>
        <xdr:cNvCxnSpPr/>
      </xdr:nvCxnSpPr>
      <xdr:spPr>
        <a:xfrm flipV="1">
          <a:off x="3797300" y="6388179"/>
          <a:ext cx="838200" cy="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67525</xdr:rowOff>
    </xdr:from>
    <xdr:ext cx="534377" cy="259045"/>
    <xdr:sp macro="" textlink="">
      <xdr:nvSpPr>
        <xdr:cNvPr id="59" name="人件費平均値テキスト"/>
        <xdr:cNvSpPr txBox="1"/>
      </xdr:nvSpPr>
      <xdr:spPr>
        <a:xfrm>
          <a:off x="4686300" y="6068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47533</xdr:rowOff>
    </xdr:from>
    <xdr:to>
      <xdr:col>19</xdr:col>
      <xdr:colOff>177800</xdr:colOff>
      <xdr:row>37</xdr:row>
      <xdr:rowOff>54281</xdr:rowOff>
    </xdr:to>
    <xdr:cxnSp macro="">
      <xdr:nvCxnSpPr>
        <xdr:cNvPr id="61" name="直線コネクタ 60"/>
        <xdr:cNvCxnSpPr/>
      </xdr:nvCxnSpPr>
      <xdr:spPr>
        <a:xfrm flipV="1">
          <a:off x="2908300" y="6391183"/>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163323</xdr:rowOff>
    </xdr:from>
    <xdr:ext cx="534377" cy="259045"/>
    <xdr:sp macro="" textlink="">
      <xdr:nvSpPr>
        <xdr:cNvPr id="63" name="テキスト ボックス 62"/>
        <xdr:cNvSpPr txBox="1"/>
      </xdr:nvSpPr>
      <xdr:spPr>
        <a:xfrm>
          <a:off x="3530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54281</xdr:rowOff>
    </xdr:from>
    <xdr:to>
      <xdr:col>15</xdr:col>
      <xdr:colOff>50800</xdr:colOff>
      <xdr:row>37</xdr:row>
      <xdr:rowOff>55566</xdr:rowOff>
    </xdr:to>
    <xdr:cxnSp macro="">
      <xdr:nvCxnSpPr>
        <xdr:cNvPr id="64" name="直線コネクタ 63"/>
        <xdr:cNvCxnSpPr/>
      </xdr:nvCxnSpPr>
      <xdr:spPr>
        <a:xfrm flipV="1">
          <a:off x="2019300" y="6397931"/>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171434</xdr:rowOff>
    </xdr:from>
    <xdr:ext cx="534377" cy="259045"/>
    <xdr:sp macro="" textlink="">
      <xdr:nvSpPr>
        <xdr:cNvPr id="66" name="テキスト ボックス 65"/>
        <xdr:cNvSpPr txBox="1"/>
      </xdr:nvSpPr>
      <xdr:spPr>
        <a:xfrm>
          <a:off x="2641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54199</xdr:rowOff>
    </xdr:from>
    <xdr:to>
      <xdr:col>10</xdr:col>
      <xdr:colOff>114300</xdr:colOff>
      <xdr:row>37</xdr:row>
      <xdr:rowOff>55566</xdr:rowOff>
    </xdr:to>
    <xdr:cxnSp macro="">
      <xdr:nvCxnSpPr>
        <xdr:cNvPr id="67" name="直線コネクタ 66"/>
        <xdr:cNvCxnSpPr/>
      </xdr:nvCxnSpPr>
      <xdr:spPr>
        <a:xfrm>
          <a:off x="1130300" y="6397849"/>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74402</xdr:rowOff>
    </xdr:from>
    <xdr:to>
      <xdr:col>10</xdr:col>
      <xdr:colOff>165100</xdr:colOff>
      <xdr:row>37</xdr:row>
      <xdr:rowOff>4552</xdr:rowOff>
    </xdr:to>
    <xdr:sp macro="" textlink="">
      <xdr:nvSpPr>
        <xdr:cNvPr id="68" name="フローチャート: 判断 67"/>
        <xdr:cNvSpPr/>
      </xdr:nvSpPr>
      <xdr:spPr>
        <a:xfrm>
          <a:off x="1968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21079</xdr:rowOff>
    </xdr:from>
    <xdr:ext cx="534377" cy="259045"/>
    <xdr:sp macro="" textlink="">
      <xdr:nvSpPr>
        <xdr:cNvPr id="69" name="テキスト ボックス 68"/>
        <xdr:cNvSpPr txBox="1"/>
      </xdr:nvSpPr>
      <xdr:spPr>
        <a:xfrm>
          <a:off x="1752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46618</xdr:rowOff>
    </xdr:from>
    <xdr:to>
      <xdr:col>6</xdr:col>
      <xdr:colOff>38100</xdr:colOff>
      <xdr:row>36</xdr:row>
      <xdr:rowOff>148218</xdr:rowOff>
    </xdr:to>
    <xdr:sp macro="" textlink="">
      <xdr:nvSpPr>
        <xdr:cNvPr id="70" name="フローチャート: 判断 69"/>
        <xdr:cNvSpPr/>
      </xdr:nvSpPr>
      <xdr:spPr>
        <a:xfrm>
          <a:off x="1079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164745</xdr:rowOff>
    </xdr:from>
    <xdr:ext cx="534377" cy="259045"/>
    <xdr:sp macro="" textlink="">
      <xdr:nvSpPr>
        <xdr:cNvPr id="71" name="テキスト ボックス 70"/>
        <xdr:cNvSpPr txBox="1"/>
      </xdr:nvSpPr>
      <xdr:spPr>
        <a:xfrm>
          <a:off x="863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165179</xdr:rowOff>
    </xdr:from>
    <xdr:to>
      <xdr:col>24</xdr:col>
      <xdr:colOff>114300</xdr:colOff>
      <xdr:row>37</xdr:row>
      <xdr:rowOff>95329</xdr:rowOff>
    </xdr:to>
    <xdr:sp macro="" textlink="">
      <xdr:nvSpPr>
        <xdr:cNvPr id="77" name="楕円 76"/>
        <xdr:cNvSpPr/>
      </xdr:nvSpPr>
      <xdr:spPr>
        <a:xfrm>
          <a:off x="4584700" y="633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80106</xdr:rowOff>
    </xdr:from>
    <xdr:ext cx="534377" cy="259045"/>
    <xdr:sp macro="" textlink="">
      <xdr:nvSpPr>
        <xdr:cNvPr id="78" name="人件費該当値テキスト"/>
        <xdr:cNvSpPr txBox="1"/>
      </xdr:nvSpPr>
      <xdr:spPr>
        <a:xfrm>
          <a:off x="4686300" y="625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168183</xdr:rowOff>
    </xdr:from>
    <xdr:to>
      <xdr:col>20</xdr:col>
      <xdr:colOff>38100</xdr:colOff>
      <xdr:row>37</xdr:row>
      <xdr:rowOff>98333</xdr:rowOff>
    </xdr:to>
    <xdr:sp macro="" textlink="">
      <xdr:nvSpPr>
        <xdr:cNvPr id="79" name="楕円 78"/>
        <xdr:cNvSpPr/>
      </xdr:nvSpPr>
      <xdr:spPr>
        <a:xfrm>
          <a:off x="3746500" y="634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89460</xdr:rowOff>
    </xdr:from>
    <xdr:ext cx="534377" cy="259045"/>
    <xdr:sp macro="" textlink="">
      <xdr:nvSpPr>
        <xdr:cNvPr id="80" name="テキスト ボックス 79"/>
        <xdr:cNvSpPr txBox="1"/>
      </xdr:nvSpPr>
      <xdr:spPr>
        <a:xfrm>
          <a:off x="3530111" y="64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3481</xdr:rowOff>
    </xdr:from>
    <xdr:to>
      <xdr:col>15</xdr:col>
      <xdr:colOff>101600</xdr:colOff>
      <xdr:row>37</xdr:row>
      <xdr:rowOff>105081</xdr:rowOff>
    </xdr:to>
    <xdr:sp macro="" textlink="">
      <xdr:nvSpPr>
        <xdr:cNvPr id="81" name="楕円 80"/>
        <xdr:cNvSpPr/>
      </xdr:nvSpPr>
      <xdr:spPr>
        <a:xfrm>
          <a:off x="2857500" y="63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96208</xdr:rowOff>
    </xdr:from>
    <xdr:ext cx="534377" cy="259045"/>
    <xdr:sp macro="" textlink="">
      <xdr:nvSpPr>
        <xdr:cNvPr id="82" name="テキスト ボックス 81"/>
        <xdr:cNvSpPr txBox="1"/>
      </xdr:nvSpPr>
      <xdr:spPr>
        <a:xfrm>
          <a:off x="2641111" y="643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4766</xdr:rowOff>
    </xdr:from>
    <xdr:to>
      <xdr:col>10</xdr:col>
      <xdr:colOff>165100</xdr:colOff>
      <xdr:row>37</xdr:row>
      <xdr:rowOff>106366</xdr:rowOff>
    </xdr:to>
    <xdr:sp macro="" textlink="">
      <xdr:nvSpPr>
        <xdr:cNvPr id="83" name="楕円 82"/>
        <xdr:cNvSpPr/>
      </xdr:nvSpPr>
      <xdr:spPr>
        <a:xfrm>
          <a:off x="1968500" y="634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97493</xdr:rowOff>
    </xdr:from>
    <xdr:ext cx="534377" cy="259045"/>
    <xdr:sp macro="" textlink="">
      <xdr:nvSpPr>
        <xdr:cNvPr id="84" name="テキスト ボックス 83"/>
        <xdr:cNvSpPr txBox="1"/>
      </xdr:nvSpPr>
      <xdr:spPr>
        <a:xfrm>
          <a:off x="1752111" y="644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3399</xdr:rowOff>
    </xdr:from>
    <xdr:to>
      <xdr:col>6</xdr:col>
      <xdr:colOff>38100</xdr:colOff>
      <xdr:row>37</xdr:row>
      <xdr:rowOff>104999</xdr:rowOff>
    </xdr:to>
    <xdr:sp macro="" textlink="">
      <xdr:nvSpPr>
        <xdr:cNvPr id="85" name="楕円 84"/>
        <xdr:cNvSpPr/>
      </xdr:nvSpPr>
      <xdr:spPr>
        <a:xfrm>
          <a:off x="1079500" y="634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96126</xdr:rowOff>
    </xdr:from>
    <xdr:ext cx="534377" cy="259045"/>
    <xdr:sp macro="" textlink="">
      <xdr:nvSpPr>
        <xdr:cNvPr id="86" name="テキスト ボックス 85"/>
        <xdr:cNvSpPr txBox="1"/>
      </xdr:nvSpPr>
      <xdr:spPr>
        <a:xfrm>
          <a:off x="863111" y="64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31692</xdr:rowOff>
    </xdr:from>
    <xdr:to>
      <xdr:col>24</xdr:col>
      <xdr:colOff>63500</xdr:colOff>
      <xdr:row>57</xdr:row>
      <xdr:rowOff>35219</xdr:rowOff>
    </xdr:to>
    <xdr:cxnSp macro="">
      <xdr:nvCxnSpPr>
        <xdr:cNvPr id="118" name="直線コネクタ 117"/>
        <xdr:cNvCxnSpPr/>
      </xdr:nvCxnSpPr>
      <xdr:spPr>
        <a:xfrm>
          <a:off x="3797300" y="9804342"/>
          <a:ext cx="8382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135519</xdr:rowOff>
    </xdr:from>
    <xdr:ext cx="534377" cy="259045"/>
    <xdr:sp macro="" textlink="">
      <xdr:nvSpPr>
        <xdr:cNvPr id="119" name="物件費平均値テキスト"/>
        <xdr:cNvSpPr txBox="1"/>
      </xdr:nvSpPr>
      <xdr:spPr>
        <a:xfrm>
          <a:off x="4686300" y="956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31692</xdr:rowOff>
    </xdr:from>
    <xdr:to>
      <xdr:col>19</xdr:col>
      <xdr:colOff>177800</xdr:colOff>
      <xdr:row>57</xdr:row>
      <xdr:rowOff>43786</xdr:rowOff>
    </xdr:to>
    <xdr:cxnSp macro="">
      <xdr:nvCxnSpPr>
        <xdr:cNvPr id="121" name="直線コネクタ 120"/>
        <xdr:cNvCxnSpPr/>
      </xdr:nvCxnSpPr>
      <xdr:spPr>
        <a:xfrm flipV="1">
          <a:off x="2908300" y="9804342"/>
          <a:ext cx="889000" cy="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86653</xdr:rowOff>
    </xdr:from>
    <xdr:ext cx="534377" cy="259045"/>
    <xdr:sp macro="" textlink="">
      <xdr:nvSpPr>
        <xdr:cNvPr id="123" name="テキスト ボックス 122"/>
        <xdr:cNvSpPr txBox="1"/>
      </xdr:nvSpPr>
      <xdr:spPr>
        <a:xfrm>
          <a:off x="3530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39170</xdr:rowOff>
    </xdr:from>
    <xdr:to>
      <xdr:col>15</xdr:col>
      <xdr:colOff>50800</xdr:colOff>
      <xdr:row>57</xdr:row>
      <xdr:rowOff>43786</xdr:rowOff>
    </xdr:to>
    <xdr:cxnSp macro="">
      <xdr:nvCxnSpPr>
        <xdr:cNvPr id="124" name="直線コネクタ 123"/>
        <xdr:cNvCxnSpPr/>
      </xdr:nvCxnSpPr>
      <xdr:spPr>
        <a:xfrm>
          <a:off x="2019300" y="9811820"/>
          <a:ext cx="889000" cy="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93587</xdr:rowOff>
    </xdr:from>
    <xdr:ext cx="534377" cy="259045"/>
    <xdr:sp macro="" textlink="">
      <xdr:nvSpPr>
        <xdr:cNvPr id="126" name="テキスト ボックス 125"/>
        <xdr:cNvSpPr txBox="1"/>
      </xdr:nvSpPr>
      <xdr:spPr>
        <a:xfrm>
          <a:off x="2641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39170</xdr:rowOff>
    </xdr:from>
    <xdr:to>
      <xdr:col>10</xdr:col>
      <xdr:colOff>114300</xdr:colOff>
      <xdr:row>57</xdr:row>
      <xdr:rowOff>52103</xdr:rowOff>
    </xdr:to>
    <xdr:cxnSp macro="">
      <xdr:nvCxnSpPr>
        <xdr:cNvPr id="127" name="直線コネクタ 126"/>
        <xdr:cNvCxnSpPr/>
      </xdr:nvCxnSpPr>
      <xdr:spPr>
        <a:xfrm flipV="1">
          <a:off x="1130300" y="9811820"/>
          <a:ext cx="8890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30531</xdr:rowOff>
    </xdr:from>
    <xdr:to>
      <xdr:col>10</xdr:col>
      <xdr:colOff>165100</xdr:colOff>
      <xdr:row>57</xdr:row>
      <xdr:rowOff>132131</xdr:rowOff>
    </xdr:to>
    <xdr:sp macro="" textlink="">
      <xdr:nvSpPr>
        <xdr:cNvPr id="128" name="フローチャート: 判断 127"/>
        <xdr:cNvSpPr/>
      </xdr:nvSpPr>
      <xdr:spPr>
        <a:xfrm>
          <a:off x="1968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123258</xdr:rowOff>
    </xdr:from>
    <xdr:ext cx="534377" cy="259045"/>
    <xdr:sp macro="" textlink="">
      <xdr:nvSpPr>
        <xdr:cNvPr id="129" name="テキスト ボックス 128"/>
        <xdr:cNvSpPr txBox="1"/>
      </xdr:nvSpPr>
      <xdr:spPr>
        <a:xfrm>
          <a:off x="1752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0" name="フローチャート: 判断 129"/>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1" name="テキスト ボックス 130"/>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155869</xdr:rowOff>
    </xdr:from>
    <xdr:to>
      <xdr:col>24</xdr:col>
      <xdr:colOff>114300</xdr:colOff>
      <xdr:row>57</xdr:row>
      <xdr:rowOff>86019</xdr:rowOff>
    </xdr:to>
    <xdr:sp macro="" textlink="">
      <xdr:nvSpPr>
        <xdr:cNvPr id="137" name="楕円 136"/>
        <xdr:cNvSpPr/>
      </xdr:nvSpPr>
      <xdr:spPr>
        <a:xfrm>
          <a:off x="4584700" y="97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134296</xdr:rowOff>
    </xdr:from>
    <xdr:ext cx="534377" cy="259045"/>
    <xdr:sp macro="" textlink="">
      <xdr:nvSpPr>
        <xdr:cNvPr id="138" name="物件費該当値テキスト"/>
        <xdr:cNvSpPr txBox="1"/>
      </xdr:nvSpPr>
      <xdr:spPr>
        <a:xfrm>
          <a:off x="4686300" y="973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152342</xdr:rowOff>
    </xdr:from>
    <xdr:to>
      <xdr:col>20</xdr:col>
      <xdr:colOff>38100</xdr:colOff>
      <xdr:row>57</xdr:row>
      <xdr:rowOff>82492</xdr:rowOff>
    </xdr:to>
    <xdr:sp macro="" textlink="">
      <xdr:nvSpPr>
        <xdr:cNvPr id="139" name="楕円 138"/>
        <xdr:cNvSpPr/>
      </xdr:nvSpPr>
      <xdr:spPr>
        <a:xfrm>
          <a:off x="3746500" y="97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73619</xdr:rowOff>
    </xdr:from>
    <xdr:ext cx="534377" cy="259045"/>
    <xdr:sp macro="" textlink="">
      <xdr:nvSpPr>
        <xdr:cNvPr id="140" name="テキスト ボックス 139"/>
        <xdr:cNvSpPr txBox="1"/>
      </xdr:nvSpPr>
      <xdr:spPr>
        <a:xfrm>
          <a:off x="3530111" y="984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164436</xdr:rowOff>
    </xdr:from>
    <xdr:to>
      <xdr:col>15</xdr:col>
      <xdr:colOff>101600</xdr:colOff>
      <xdr:row>57</xdr:row>
      <xdr:rowOff>94586</xdr:rowOff>
    </xdr:to>
    <xdr:sp macro="" textlink="">
      <xdr:nvSpPr>
        <xdr:cNvPr id="141" name="楕円 140"/>
        <xdr:cNvSpPr/>
      </xdr:nvSpPr>
      <xdr:spPr>
        <a:xfrm>
          <a:off x="2857500" y="976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85713</xdr:rowOff>
    </xdr:from>
    <xdr:ext cx="534377" cy="259045"/>
    <xdr:sp macro="" textlink="">
      <xdr:nvSpPr>
        <xdr:cNvPr id="142" name="テキスト ボックス 141"/>
        <xdr:cNvSpPr txBox="1"/>
      </xdr:nvSpPr>
      <xdr:spPr>
        <a:xfrm>
          <a:off x="2641111" y="985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159820</xdr:rowOff>
    </xdr:from>
    <xdr:to>
      <xdr:col>10</xdr:col>
      <xdr:colOff>165100</xdr:colOff>
      <xdr:row>57</xdr:row>
      <xdr:rowOff>89970</xdr:rowOff>
    </xdr:to>
    <xdr:sp macro="" textlink="">
      <xdr:nvSpPr>
        <xdr:cNvPr id="143" name="楕円 142"/>
        <xdr:cNvSpPr/>
      </xdr:nvSpPr>
      <xdr:spPr>
        <a:xfrm>
          <a:off x="1968500" y="976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106497</xdr:rowOff>
    </xdr:from>
    <xdr:ext cx="534377" cy="259045"/>
    <xdr:sp macro="" textlink="">
      <xdr:nvSpPr>
        <xdr:cNvPr id="144" name="テキスト ボックス 143"/>
        <xdr:cNvSpPr txBox="1"/>
      </xdr:nvSpPr>
      <xdr:spPr>
        <a:xfrm>
          <a:off x="1752111" y="95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1303</xdr:rowOff>
    </xdr:from>
    <xdr:to>
      <xdr:col>6</xdr:col>
      <xdr:colOff>38100</xdr:colOff>
      <xdr:row>57</xdr:row>
      <xdr:rowOff>102903</xdr:rowOff>
    </xdr:to>
    <xdr:sp macro="" textlink="">
      <xdr:nvSpPr>
        <xdr:cNvPr id="145" name="楕円 144"/>
        <xdr:cNvSpPr/>
      </xdr:nvSpPr>
      <xdr:spPr>
        <a:xfrm>
          <a:off x="1079500" y="977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94030</xdr:rowOff>
    </xdr:from>
    <xdr:ext cx="534377" cy="259045"/>
    <xdr:sp macro="" textlink="">
      <xdr:nvSpPr>
        <xdr:cNvPr id="146" name="テキスト ボックス 145"/>
        <xdr:cNvSpPr txBox="1"/>
      </xdr:nvSpPr>
      <xdr:spPr>
        <a:xfrm>
          <a:off x="863111" y="986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59598</xdr:rowOff>
    </xdr:from>
    <xdr:to>
      <xdr:col>24</xdr:col>
      <xdr:colOff>63500</xdr:colOff>
      <xdr:row>78</xdr:row>
      <xdr:rowOff>65520</xdr:rowOff>
    </xdr:to>
    <xdr:cxnSp macro="">
      <xdr:nvCxnSpPr>
        <xdr:cNvPr id="173" name="直線コネクタ 172"/>
        <xdr:cNvCxnSpPr/>
      </xdr:nvCxnSpPr>
      <xdr:spPr>
        <a:xfrm>
          <a:off x="3797300" y="13432698"/>
          <a:ext cx="8382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135872</xdr:rowOff>
    </xdr:from>
    <xdr:ext cx="469744" cy="259045"/>
    <xdr:sp macro="" textlink="">
      <xdr:nvSpPr>
        <xdr:cNvPr id="174" name="維持補修費平均値テキスト"/>
        <xdr:cNvSpPr txBox="1"/>
      </xdr:nvSpPr>
      <xdr:spPr>
        <a:xfrm>
          <a:off x="4686300" y="13166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59598</xdr:rowOff>
    </xdr:from>
    <xdr:to>
      <xdr:col>19</xdr:col>
      <xdr:colOff>177800</xdr:colOff>
      <xdr:row>78</xdr:row>
      <xdr:rowOff>63827</xdr:rowOff>
    </xdr:to>
    <xdr:cxnSp macro="">
      <xdr:nvCxnSpPr>
        <xdr:cNvPr id="176" name="直線コネクタ 175"/>
        <xdr:cNvCxnSpPr/>
      </xdr:nvCxnSpPr>
      <xdr:spPr>
        <a:xfrm flipV="1">
          <a:off x="2908300" y="13432698"/>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44516</xdr:rowOff>
    </xdr:from>
    <xdr:ext cx="469744" cy="259045"/>
    <xdr:sp macro="" textlink="">
      <xdr:nvSpPr>
        <xdr:cNvPr id="178" name="テキスト ボックス 177"/>
        <xdr:cNvSpPr txBox="1"/>
      </xdr:nvSpPr>
      <xdr:spPr>
        <a:xfrm>
          <a:off x="3562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63827</xdr:rowOff>
    </xdr:from>
    <xdr:to>
      <xdr:col>15</xdr:col>
      <xdr:colOff>50800</xdr:colOff>
      <xdr:row>78</xdr:row>
      <xdr:rowOff>74847</xdr:rowOff>
    </xdr:to>
    <xdr:cxnSp macro="">
      <xdr:nvCxnSpPr>
        <xdr:cNvPr id="179" name="直線コネクタ 178"/>
        <xdr:cNvCxnSpPr/>
      </xdr:nvCxnSpPr>
      <xdr:spPr>
        <a:xfrm flipV="1">
          <a:off x="2019300" y="13436927"/>
          <a:ext cx="889000" cy="1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64335</xdr:rowOff>
    </xdr:from>
    <xdr:ext cx="469744" cy="259045"/>
    <xdr:sp macro="" textlink="">
      <xdr:nvSpPr>
        <xdr:cNvPr id="181" name="テキスト ボックス 180"/>
        <xdr:cNvSpPr txBox="1"/>
      </xdr:nvSpPr>
      <xdr:spPr>
        <a:xfrm>
          <a:off x="2673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74847</xdr:rowOff>
    </xdr:from>
    <xdr:to>
      <xdr:col>10</xdr:col>
      <xdr:colOff>114300</xdr:colOff>
      <xdr:row>78</xdr:row>
      <xdr:rowOff>79189</xdr:rowOff>
    </xdr:to>
    <xdr:cxnSp macro="">
      <xdr:nvCxnSpPr>
        <xdr:cNvPr id="182" name="直線コネクタ 181"/>
        <xdr:cNvCxnSpPr/>
      </xdr:nvCxnSpPr>
      <xdr:spPr>
        <a:xfrm flipV="1">
          <a:off x="1130300" y="13447947"/>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127831</xdr:rowOff>
    </xdr:from>
    <xdr:to>
      <xdr:col>10</xdr:col>
      <xdr:colOff>165100</xdr:colOff>
      <xdr:row>78</xdr:row>
      <xdr:rowOff>57981</xdr:rowOff>
    </xdr:to>
    <xdr:sp macro="" textlink="">
      <xdr:nvSpPr>
        <xdr:cNvPr id="183" name="フローチャート: 判断 182"/>
        <xdr:cNvSpPr/>
      </xdr:nvSpPr>
      <xdr:spPr>
        <a:xfrm>
          <a:off x="1968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74508</xdr:rowOff>
    </xdr:from>
    <xdr:ext cx="469744" cy="259045"/>
    <xdr:sp macro="" textlink="">
      <xdr:nvSpPr>
        <xdr:cNvPr id="184" name="テキスト ボックス 183"/>
        <xdr:cNvSpPr txBox="1"/>
      </xdr:nvSpPr>
      <xdr:spPr>
        <a:xfrm>
          <a:off x="1784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5" name="フローチャート: 判断 184"/>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6" name="テキスト ボックス 185"/>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14720</xdr:rowOff>
    </xdr:from>
    <xdr:to>
      <xdr:col>24</xdr:col>
      <xdr:colOff>114300</xdr:colOff>
      <xdr:row>78</xdr:row>
      <xdr:rowOff>116320</xdr:rowOff>
    </xdr:to>
    <xdr:sp macro="" textlink="">
      <xdr:nvSpPr>
        <xdr:cNvPr id="192" name="楕円 191"/>
        <xdr:cNvSpPr/>
      </xdr:nvSpPr>
      <xdr:spPr>
        <a:xfrm>
          <a:off x="4584700" y="133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101097</xdr:rowOff>
    </xdr:from>
    <xdr:ext cx="469744" cy="259045"/>
    <xdr:sp macro="" textlink="">
      <xdr:nvSpPr>
        <xdr:cNvPr id="193" name="維持補修費該当値テキスト"/>
        <xdr:cNvSpPr txBox="1"/>
      </xdr:nvSpPr>
      <xdr:spPr>
        <a:xfrm>
          <a:off x="4686300" y="133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8798</xdr:rowOff>
    </xdr:from>
    <xdr:to>
      <xdr:col>20</xdr:col>
      <xdr:colOff>38100</xdr:colOff>
      <xdr:row>78</xdr:row>
      <xdr:rowOff>110398</xdr:rowOff>
    </xdr:to>
    <xdr:sp macro="" textlink="">
      <xdr:nvSpPr>
        <xdr:cNvPr id="194" name="楕円 193"/>
        <xdr:cNvSpPr/>
      </xdr:nvSpPr>
      <xdr:spPr>
        <a:xfrm>
          <a:off x="3746500" y="1338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101525</xdr:rowOff>
    </xdr:from>
    <xdr:ext cx="469744" cy="259045"/>
    <xdr:sp macro="" textlink="">
      <xdr:nvSpPr>
        <xdr:cNvPr id="195" name="テキスト ボックス 194"/>
        <xdr:cNvSpPr txBox="1"/>
      </xdr:nvSpPr>
      <xdr:spPr>
        <a:xfrm>
          <a:off x="3562428" y="134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13027</xdr:rowOff>
    </xdr:from>
    <xdr:to>
      <xdr:col>15</xdr:col>
      <xdr:colOff>101600</xdr:colOff>
      <xdr:row>78</xdr:row>
      <xdr:rowOff>114627</xdr:rowOff>
    </xdr:to>
    <xdr:sp macro="" textlink="">
      <xdr:nvSpPr>
        <xdr:cNvPr id="196" name="楕円 195"/>
        <xdr:cNvSpPr/>
      </xdr:nvSpPr>
      <xdr:spPr>
        <a:xfrm>
          <a:off x="2857500" y="133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105754</xdr:rowOff>
    </xdr:from>
    <xdr:ext cx="469744" cy="259045"/>
    <xdr:sp macro="" textlink="">
      <xdr:nvSpPr>
        <xdr:cNvPr id="197" name="テキスト ボックス 196"/>
        <xdr:cNvSpPr txBox="1"/>
      </xdr:nvSpPr>
      <xdr:spPr>
        <a:xfrm>
          <a:off x="2673428" y="134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24047</xdr:rowOff>
    </xdr:from>
    <xdr:to>
      <xdr:col>10</xdr:col>
      <xdr:colOff>165100</xdr:colOff>
      <xdr:row>78</xdr:row>
      <xdr:rowOff>125647</xdr:rowOff>
    </xdr:to>
    <xdr:sp macro="" textlink="">
      <xdr:nvSpPr>
        <xdr:cNvPr id="198" name="楕円 197"/>
        <xdr:cNvSpPr/>
      </xdr:nvSpPr>
      <xdr:spPr>
        <a:xfrm>
          <a:off x="1968500" y="1339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116774</xdr:rowOff>
    </xdr:from>
    <xdr:ext cx="469744" cy="259045"/>
    <xdr:sp macro="" textlink="">
      <xdr:nvSpPr>
        <xdr:cNvPr id="199" name="テキスト ボックス 198"/>
        <xdr:cNvSpPr txBox="1"/>
      </xdr:nvSpPr>
      <xdr:spPr>
        <a:xfrm>
          <a:off x="1784428" y="134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28389</xdr:rowOff>
    </xdr:from>
    <xdr:to>
      <xdr:col>6</xdr:col>
      <xdr:colOff>38100</xdr:colOff>
      <xdr:row>78</xdr:row>
      <xdr:rowOff>129989</xdr:rowOff>
    </xdr:to>
    <xdr:sp macro="" textlink="">
      <xdr:nvSpPr>
        <xdr:cNvPr id="200" name="楕円 199"/>
        <xdr:cNvSpPr/>
      </xdr:nvSpPr>
      <xdr:spPr>
        <a:xfrm>
          <a:off x="1079500" y="1340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121116</xdr:rowOff>
    </xdr:from>
    <xdr:ext cx="469744" cy="259045"/>
    <xdr:sp macro="" textlink="">
      <xdr:nvSpPr>
        <xdr:cNvPr id="201" name="テキスト ボックス 200"/>
        <xdr:cNvSpPr txBox="1"/>
      </xdr:nvSpPr>
      <xdr:spPr>
        <a:xfrm>
          <a:off x="895428" y="1349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6792</xdr:rowOff>
    </xdr:from>
    <xdr:to>
      <xdr:col>24</xdr:col>
      <xdr:colOff>63500</xdr:colOff>
      <xdr:row>98</xdr:row>
      <xdr:rowOff>19152</xdr:rowOff>
    </xdr:to>
    <xdr:cxnSp macro="">
      <xdr:nvCxnSpPr>
        <xdr:cNvPr id="231" name="直線コネクタ 230"/>
        <xdr:cNvCxnSpPr/>
      </xdr:nvCxnSpPr>
      <xdr:spPr>
        <a:xfrm flipV="1">
          <a:off x="3797300" y="16808892"/>
          <a:ext cx="838200" cy="1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38808</xdr:rowOff>
    </xdr:from>
    <xdr:ext cx="599010" cy="259045"/>
    <xdr:sp macro="" textlink="">
      <xdr:nvSpPr>
        <xdr:cNvPr id="232" name="扶助費平均値テキスト"/>
        <xdr:cNvSpPr txBox="1"/>
      </xdr:nvSpPr>
      <xdr:spPr>
        <a:xfrm>
          <a:off x="4686300" y="16326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19152</xdr:rowOff>
    </xdr:from>
    <xdr:to>
      <xdr:col>19</xdr:col>
      <xdr:colOff>177800</xdr:colOff>
      <xdr:row>98</xdr:row>
      <xdr:rowOff>32006</xdr:rowOff>
    </xdr:to>
    <xdr:cxnSp macro="">
      <xdr:nvCxnSpPr>
        <xdr:cNvPr id="234" name="直線コネクタ 233"/>
        <xdr:cNvCxnSpPr/>
      </xdr:nvCxnSpPr>
      <xdr:spPr>
        <a:xfrm flipV="1">
          <a:off x="2908300" y="16821252"/>
          <a:ext cx="889000" cy="1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138606</xdr:rowOff>
    </xdr:from>
    <xdr:ext cx="599010" cy="259045"/>
    <xdr:sp macro="" textlink="">
      <xdr:nvSpPr>
        <xdr:cNvPr id="236" name="テキスト ボックス 235"/>
        <xdr:cNvSpPr txBox="1"/>
      </xdr:nvSpPr>
      <xdr:spPr>
        <a:xfrm>
          <a:off x="3497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25622</xdr:rowOff>
    </xdr:from>
    <xdr:to>
      <xdr:col>15</xdr:col>
      <xdr:colOff>50800</xdr:colOff>
      <xdr:row>98</xdr:row>
      <xdr:rowOff>32006</xdr:rowOff>
    </xdr:to>
    <xdr:cxnSp macro="">
      <xdr:nvCxnSpPr>
        <xdr:cNvPr id="237" name="直線コネクタ 236"/>
        <xdr:cNvCxnSpPr/>
      </xdr:nvCxnSpPr>
      <xdr:spPr>
        <a:xfrm>
          <a:off x="2019300" y="16827722"/>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142668</xdr:rowOff>
    </xdr:from>
    <xdr:ext cx="599010" cy="259045"/>
    <xdr:sp macro="" textlink="">
      <xdr:nvSpPr>
        <xdr:cNvPr id="239" name="テキスト ボックス 238"/>
        <xdr:cNvSpPr txBox="1"/>
      </xdr:nvSpPr>
      <xdr:spPr>
        <a:xfrm>
          <a:off x="2608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23571</xdr:rowOff>
    </xdr:from>
    <xdr:to>
      <xdr:col>10</xdr:col>
      <xdr:colOff>114300</xdr:colOff>
      <xdr:row>98</xdr:row>
      <xdr:rowOff>25622</xdr:rowOff>
    </xdr:to>
    <xdr:cxnSp macro="">
      <xdr:nvCxnSpPr>
        <xdr:cNvPr id="240" name="直線コネクタ 239"/>
        <xdr:cNvCxnSpPr/>
      </xdr:nvCxnSpPr>
      <xdr:spPr>
        <a:xfrm>
          <a:off x="1130300" y="16825671"/>
          <a:ext cx="889000" cy="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87933</xdr:rowOff>
    </xdr:from>
    <xdr:to>
      <xdr:col>10</xdr:col>
      <xdr:colOff>165100</xdr:colOff>
      <xdr:row>97</xdr:row>
      <xdr:rowOff>18083</xdr:rowOff>
    </xdr:to>
    <xdr:sp macro="" textlink="">
      <xdr:nvSpPr>
        <xdr:cNvPr id="241" name="フローチャート: 判断 240"/>
        <xdr:cNvSpPr/>
      </xdr:nvSpPr>
      <xdr:spPr>
        <a:xfrm>
          <a:off x="1968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34610</xdr:rowOff>
    </xdr:from>
    <xdr:ext cx="599010" cy="259045"/>
    <xdr:sp macro="" textlink="">
      <xdr:nvSpPr>
        <xdr:cNvPr id="242" name="テキスト ボックス 241"/>
        <xdr:cNvSpPr txBox="1"/>
      </xdr:nvSpPr>
      <xdr:spPr>
        <a:xfrm>
          <a:off x="1719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63412</xdr:rowOff>
    </xdr:from>
    <xdr:to>
      <xdr:col>6</xdr:col>
      <xdr:colOff>38100</xdr:colOff>
      <xdr:row>97</xdr:row>
      <xdr:rowOff>165012</xdr:rowOff>
    </xdr:to>
    <xdr:sp macro="" textlink="">
      <xdr:nvSpPr>
        <xdr:cNvPr id="243" name="フローチャート: 判断 242"/>
        <xdr:cNvSpPr/>
      </xdr:nvSpPr>
      <xdr:spPr>
        <a:xfrm>
          <a:off x="1079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10089</xdr:rowOff>
    </xdr:from>
    <xdr:ext cx="534377" cy="259045"/>
    <xdr:sp macro="" textlink="">
      <xdr:nvSpPr>
        <xdr:cNvPr id="244" name="テキスト ボックス 243"/>
        <xdr:cNvSpPr txBox="1"/>
      </xdr:nvSpPr>
      <xdr:spPr>
        <a:xfrm>
          <a:off x="863111" y="1646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127442</xdr:rowOff>
    </xdr:from>
    <xdr:to>
      <xdr:col>24</xdr:col>
      <xdr:colOff>114300</xdr:colOff>
      <xdr:row>98</xdr:row>
      <xdr:rowOff>57592</xdr:rowOff>
    </xdr:to>
    <xdr:sp macro="" textlink="">
      <xdr:nvSpPr>
        <xdr:cNvPr id="250" name="楕円 249"/>
        <xdr:cNvSpPr/>
      </xdr:nvSpPr>
      <xdr:spPr>
        <a:xfrm>
          <a:off x="4584700" y="167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105869</xdr:rowOff>
    </xdr:from>
    <xdr:ext cx="534377" cy="259045"/>
    <xdr:sp macro="" textlink="">
      <xdr:nvSpPr>
        <xdr:cNvPr id="251" name="扶助費該当値テキスト"/>
        <xdr:cNvSpPr txBox="1"/>
      </xdr:nvSpPr>
      <xdr:spPr>
        <a:xfrm>
          <a:off x="4686300" y="1673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139802</xdr:rowOff>
    </xdr:from>
    <xdr:to>
      <xdr:col>20</xdr:col>
      <xdr:colOff>38100</xdr:colOff>
      <xdr:row>98</xdr:row>
      <xdr:rowOff>69952</xdr:rowOff>
    </xdr:to>
    <xdr:sp macro="" textlink="">
      <xdr:nvSpPr>
        <xdr:cNvPr id="252" name="楕円 251"/>
        <xdr:cNvSpPr/>
      </xdr:nvSpPr>
      <xdr:spPr>
        <a:xfrm>
          <a:off x="3746500" y="167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61079</xdr:rowOff>
    </xdr:from>
    <xdr:ext cx="534377" cy="259045"/>
    <xdr:sp macro="" textlink="">
      <xdr:nvSpPr>
        <xdr:cNvPr id="253" name="テキスト ボックス 252"/>
        <xdr:cNvSpPr txBox="1"/>
      </xdr:nvSpPr>
      <xdr:spPr>
        <a:xfrm>
          <a:off x="3530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152656</xdr:rowOff>
    </xdr:from>
    <xdr:to>
      <xdr:col>15</xdr:col>
      <xdr:colOff>101600</xdr:colOff>
      <xdr:row>98</xdr:row>
      <xdr:rowOff>82806</xdr:rowOff>
    </xdr:to>
    <xdr:sp macro="" textlink="">
      <xdr:nvSpPr>
        <xdr:cNvPr id="254" name="楕円 253"/>
        <xdr:cNvSpPr/>
      </xdr:nvSpPr>
      <xdr:spPr>
        <a:xfrm>
          <a:off x="2857500" y="167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73933</xdr:rowOff>
    </xdr:from>
    <xdr:ext cx="534377" cy="259045"/>
    <xdr:sp macro="" textlink="">
      <xdr:nvSpPr>
        <xdr:cNvPr id="255" name="テキスト ボックス 254"/>
        <xdr:cNvSpPr txBox="1"/>
      </xdr:nvSpPr>
      <xdr:spPr>
        <a:xfrm>
          <a:off x="2641111" y="1687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146272</xdr:rowOff>
    </xdr:from>
    <xdr:to>
      <xdr:col>10</xdr:col>
      <xdr:colOff>165100</xdr:colOff>
      <xdr:row>98</xdr:row>
      <xdr:rowOff>76422</xdr:rowOff>
    </xdr:to>
    <xdr:sp macro="" textlink="">
      <xdr:nvSpPr>
        <xdr:cNvPr id="256" name="楕円 255"/>
        <xdr:cNvSpPr/>
      </xdr:nvSpPr>
      <xdr:spPr>
        <a:xfrm>
          <a:off x="1968500" y="1677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67549</xdr:rowOff>
    </xdr:from>
    <xdr:ext cx="534377" cy="259045"/>
    <xdr:sp macro="" textlink="">
      <xdr:nvSpPr>
        <xdr:cNvPr id="257" name="テキスト ボックス 256"/>
        <xdr:cNvSpPr txBox="1"/>
      </xdr:nvSpPr>
      <xdr:spPr>
        <a:xfrm>
          <a:off x="1752111" y="1686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144221</xdr:rowOff>
    </xdr:from>
    <xdr:to>
      <xdr:col>6</xdr:col>
      <xdr:colOff>38100</xdr:colOff>
      <xdr:row>98</xdr:row>
      <xdr:rowOff>74371</xdr:rowOff>
    </xdr:to>
    <xdr:sp macro="" textlink="">
      <xdr:nvSpPr>
        <xdr:cNvPr id="258" name="楕円 257"/>
        <xdr:cNvSpPr/>
      </xdr:nvSpPr>
      <xdr:spPr>
        <a:xfrm>
          <a:off x="1079500" y="167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65498</xdr:rowOff>
    </xdr:from>
    <xdr:ext cx="534377" cy="259045"/>
    <xdr:sp macro="" textlink="">
      <xdr:nvSpPr>
        <xdr:cNvPr id="259" name="テキスト ボックス 258"/>
        <xdr:cNvSpPr txBox="1"/>
      </xdr:nvSpPr>
      <xdr:spPr>
        <a:xfrm>
          <a:off x="863111" y="1686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60429</xdr:rowOff>
    </xdr:from>
    <xdr:to>
      <xdr:col>55</xdr:col>
      <xdr:colOff>0</xdr:colOff>
      <xdr:row>37</xdr:row>
      <xdr:rowOff>62250</xdr:rowOff>
    </xdr:to>
    <xdr:cxnSp macro="">
      <xdr:nvCxnSpPr>
        <xdr:cNvPr id="288" name="直線コネクタ 287"/>
        <xdr:cNvCxnSpPr/>
      </xdr:nvCxnSpPr>
      <xdr:spPr>
        <a:xfrm flipV="1">
          <a:off x="9639300" y="6404079"/>
          <a:ext cx="838200" cy="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72359</xdr:rowOff>
    </xdr:from>
    <xdr:ext cx="534377" cy="259045"/>
    <xdr:sp macro="" textlink="">
      <xdr:nvSpPr>
        <xdr:cNvPr id="289" name="補助費等平均値テキスト"/>
        <xdr:cNvSpPr txBox="1"/>
      </xdr:nvSpPr>
      <xdr:spPr>
        <a:xfrm>
          <a:off x="10528300" y="6073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54928</xdr:rowOff>
    </xdr:from>
    <xdr:to>
      <xdr:col>50</xdr:col>
      <xdr:colOff>114300</xdr:colOff>
      <xdr:row>37</xdr:row>
      <xdr:rowOff>62250</xdr:rowOff>
    </xdr:to>
    <xdr:cxnSp macro="">
      <xdr:nvCxnSpPr>
        <xdr:cNvPr id="291" name="直線コネクタ 290"/>
        <xdr:cNvCxnSpPr/>
      </xdr:nvCxnSpPr>
      <xdr:spPr>
        <a:xfrm>
          <a:off x="8750300" y="6398578"/>
          <a:ext cx="889000" cy="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22051</xdr:rowOff>
    </xdr:from>
    <xdr:ext cx="534377" cy="259045"/>
    <xdr:sp macro="" textlink="">
      <xdr:nvSpPr>
        <xdr:cNvPr id="293" name="テキスト ボックス 292"/>
        <xdr:cNvSpPr txBox="1"/>
      </xdr:nvSpPr>
      <xdr:spPr>
        <a:xfrm>
          <a:off x="9372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143518</xdr:rowOff>
    </xdr:from>
    <xdr:to>
      <xdr:col>45</xdr:col>
      <xdr:colOff>177800</xdr:colOff>
      <xdr:row>37</xdr:row>
      <xdr:rowOff>54928</xdr:rowOff>
    </xdr:to>
    <xdr:cxnSp macro="">
      <xdr:nvCxnSpPr>
        <xdr:cNvPr id="294" name="直線コネクタ 293"/>
        <xdr:cNvCxnSpPr/>
      </xdr:nvCxnSpPr>
      <xdr:spPr>
        <a:xfrm>
          <a:off x="7861300" y="6315718"/>
          <a:ext cx="889000" cy="8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32361</xdr:rowOff>
    </xdr:from>
    <xdr:ext cx="534377" cy="259045"/>
    <xdr:sp macro="" textlink="">
      <xdr:nvSpPr>
        <xdr:cNvPr id="296" name="テキスト ボックス 295"/>
        <xdr:cNvSpPr txBox="1"/>
      </xdr:nvSpPr>
      <xdr:spPr>
        <a:xfrm>
          <a:off x="8483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143518</xdr:rowOff>
    </xdr:from>
    <xdr:to>
      <xdr:col>41</xdr:col>
      <xdr:colOff>50800</xdr:colOff>
      <xdr:row>37</xdr:row>
      <xdr:rowOff>86185</xdr:rowOff>
    </xdr:to>
    <xdr:cxnSp macro="">
      <xdr:nvCxnSpPr>
        <xdr:cNvPr id="297" name="直線コネクタ 296"/>
        <xdr:cNvCxnSpPr/>
      </xdr:nvCxnSpPr>
      <xdr:spPr>
        <a:xfrm flipV="1">
          <a:off x="6972300" y="6315718"/>
          <a:ext cx="889000" cy="11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63122</xdr:rowOff>
    </xdr:from>
    <xdr:to>
      <xdr:col>41</xdr:col>
      <xdr:colOff>101600</xdr:colOff>
      <xdr:row>36</xdr:row>
      <xdr:rowOff>164722</xdr:rowOff>
    </xdr:to>
    <xdr:sp macro="" textlink="">
      <xdr:nvSpPr>
        <xdr:cNvPr id="298" name="フローチャート: 判断 297"/>
        <xdr:cNvSpPr/>
      </xdr:nvSpPr>
      <xdr:spPr>
        <a:xfrm>
          <a:off x="7810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9799</xdr:rowOff>
    </xdr:from>
    <xdr:ext cx="534377" cy="259045"/>
    <xdr:sp macro="" textlink="">
      <xdr:nvSpPr>
        <xdr:cNvPr id="299" name="テキスト ボックス 298"/>
        <xdr:cNvSpPr txBox="1"/>
      </xdr:nvSpPr>
      <xdr:spPr>
        <a:xfrm>
          <a:off x="7594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0" name="フローチャート: 判断 299"/>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1" name="テキスト ボックス 300"/>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9629</xdr:rowOff>
    </xdr:from>
    <xdr:to>
      <xdr:col>55</xdr:col>
      <xdr:colOff>50800</xdr:colOff>
      <xdr:row>37</xdr:row>
      <xdr:rowOff>111229</xdr:rowOff>
    </xdr:to>
    <xdr:sp macro="" textlink="">
      <xdr:nvSpPr>
        <xdr:cNvPr id="307" name="楕円 306"/>
        <xdr:cNvSpPr/>
      </xdr:nvSpPr>
      <xdr:spPr>
        <a:xfrm>
          <a:off x="10426700" y="635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96006</xdr:rowOff>
    </xdr:from>
    <xdr:ext cx="534377" cy="259045"/>
    <xdr:sp macro="" textlink="">
      <xdr:nvSpPr>
        <xdr:cNvPr id="308" name="補助費等該当値テキスト"/>
        <xdr:cNvSpPr txBox="1"/>
      </xdr:nvSpPr>
      <xdr:spPr>
        <a:xfrm>
          <a:off x="10528300" y="626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11450</xdr:rowOff>
    </xdr:from>
    <xdr:to>
      <xdr:col>50</xdr:col>
      <xdr:colOff>165100</xdr:colOff>
      <xdr:row>37</xdr:row>
      <xdr:rowOff>113050</xdr:rowOff>
    </xdr:to>
    <xdr:sp macro="" textlink="">
      <xdr:nvSpPr>
        <xdr:cNvPr id="309" name="楕円 308"/>
        <xdr:cNvSpPr/>
      </xdr:nvSpPr>
      <xdr:spPr>
        <a:xfrm>
          <a:off x="9588500" y="63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104177</xdr:rowOff>
    </xdr:from>
    <xdr:ext cx="534377" cy="259045"/>
    <xdr:sp macro="" textlink="">
      <xdr:nvSpPr>
        <xdr:cNvPr id="310" name="テキスト ボックス 309"/>
        <xdr:cNvSpPr txBox="1"/>
      </xdr:nvSpPr>
      <xdr:spPr>
        <a:xfrm>
          <a:off x="9372111" y="64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4128</xdr:rowOff>
    </xdr:from>
    <xdr:to>
      <xdr:col>46</xdr:col>
      <xdr:colOff>38100</xdr:colOff>
      <xdr:row>37</xdr:row>
      <xdr:rowOff>105728</xdr:rowOff>
    </xdr:to>
    <xdr:sp macro="" textlink="">
      <xdr:nvSpPr>
        <xdr:cNvPr id="311" name="楕円 310"/>
        <xdr:cNvSpPr/>
      </xdr:nvSpPr>
      <xdr:spPr>
        <a:xfrm>
          <a:off x="8699500" y="6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96855</xdr:rowOff>
    </xdr:from>
    <xdr:ext cx="534377" cy="259045"/>
    <xdr:sp macro="" textlink="">
      <xdr:nvSpPr>
        <xdr:cNvPr id="312" name="テキスト ボックス 311"/>
        <xdr:cNvSpPr txBox="1"/>
      </xdr:nvSpPr>
      <xdr:spPr>
        <a:xfrm>
          <a:off x="8483111" y="644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92718</xdr:rowOff>
    </xdr:from>
    <xdr:to>
      <xdr:col>41</xdr:col>
      <xdr:colOff>101600</xdr:colOff>
      <xdr:row>37</xdr:row>
      <xdr:rowOff>22868</xdr:rowOff>
    </xdr:to>
    <xdr:sp macro="" textlink="">
      <xdr:nvSpPr>
        <xdr:cNvPr id="313" name="楕円 312"/>
        <xdr:cNvSpPr/>
      </xdr:nvSpPr>
      <xdr:spPr>
        <a:xfrm>
          <a:off x="7810500" y="626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13995</xdr:rowOff>
    </xdr:from>
    <xdr:ext cx="534377" cy="259045"/>
    <xdr:sp macro="" textlink="">
      <xdr:nvSpPr>
        <xdr:cNvPr id="314" name="テキスト ボックス 313"/>
        <xdr:cNvSpPr txBox="1"/>
      </xdr:nvSpPr>
      <xdr:spPr>
        <a:xfrm>
          <a:off x="7594111" y="635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35385</xdr:rowOff>
    </xdr:from>
    <xdr:to>
      <xdr:col>36</xdr:col>
      <xdr:colOff>165100</xdr:colOff>
      <xdr:row>37</xdr:row>
      <xdr:rowOff>136985</xdr:rowOff>
    </xdr:to>
    <xdr:sp macro="" textlink="">
      <xdr:nvSpPr>
        <xdr:cNvPr id="315" name="楕円 314"/>
        <xdr:cNvSpPr/>
      </xdr:nvSpPr>
      <xdr:spPr>
        <a:xfrm>
          <a:off x="6921500" y="637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128112</xdr:rowOff>
    </xdr:from>
    <xdr:ext cx="534377" cy="259045"/>
    <xdr:sp macro="" textlink="">
      <xdr:nvSpPr>
        <xdr:cNvPr id="316" name="テキスト ボックス 315"/>
        <xdr:cNvSpPr txBox="1"/>
      </xdr:nvSpPr>
      <xdr:spPr>
        <a:xfrm>
          <a:off x="6705111" y="647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130570</xdr:rowOff>
    </xdr:from>
    <xdr:to>
      <xdr:col>55</xdr:col>
      <xdr:colOff>0</xdr:colOff>
      <xdr:row>57</xdr:row>
      <xdr:rowOff>155926</xdr:rowOff>
    </xdr:to>
    <xdr:cxnSp macro="">
      <xdr:nvCxnSpPr>
        <xdr:cNvPr id="343" name="直線コネクタ 342"/>
        <xdr:cNvCxnSpPr/>
      </xdr:nvCxnSpPr>
      <xdr:spPr>
        <a:xfrm flipV="1">
          <a:off x="9639300" y="9903220"/>
          <a:ext cx="838200" cy="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157132</xdr:rowOff>
    </xdr:from>
    <xdr:ext cx="534377" cy="259045"/>
    <xdr:sp macro="" textlink="">
      <xdr:nvSpPr>
        <xdr:cNvPr id="344" name="普通建設事業費平均値テキスト"/>
        <xdr:cNvSpPr txBox="1"/>
      </xdr:nvSpPr>
      <xdr:spPr>
        <a:xfrm>
          <a:off x="10528300" y="9586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113205</xdr:rowOff>
    </xdr:from>
    <xdr:to>
      <xdr:col>50</xdr:col>
      <xdr:colOff>114300</xdr:colOff>
      <xdr:row>57</xdr:row>
      <xdr:rowOff>155926</xdr:rowOff>
    </xdr:to>
    <xdr:cxnSp macro="">
      <xdr:nvCxnSpPr>
        <xdr:cNvPr id="346" name="直線コネクタ 345"/>
        <xdr:cNvCxnSpPr/>
      </xdr:nvCxnSpPr>
      <xdr:spPr>
        <a:xfrm>
          <a:off x="8750300" y="9885855"/>
          <a:ext cx="889000" cy="4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46293</xdr:rowOff>
    </xdr:from>
    <xdr:ext cx="534377" cy="259045"/>
    <xdr:sp macro="" textlink="">
      <xdr:nvSpPr>
        <xdr:cNvPr id="348" name="テキスト ボックス 347"/>
        <xdr:cNvSpPr txBox="1"/>
      </xdr:nvSpPr>
      <xdr:spPr>
        <a:xfrm>
          <a:off x="9372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113205</xdr:rowOff>
    </xdr:from>
    <xdr:to>
      <xdr:col>45</xdr:col>
      <xdr:colOff>177800</xdr:colOff>
      <xdr:row>57</xdr:row>
      <xdr:rowOff>127872</xdr:rowOff>
    </xdr:to>
    <xdr:cxnSp macro="">
      <xdr:nvCxnSpPr>
        <xdr:cNvPr id="349" name="直線コネクタ 348"/>
        <xdr:cNvCxnSpPr/>
      </xdr:nvCxnSpPr>
      <xdr:spPr>
        <a:xfrm flipV="1">
          <a:off x="7861300" y="9885855"/>
          <a:ext cx="889000" cy="1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72363</xdr:rowOff>
    </xdr:from>
    <xdr:ext cx="534377" cy="259045"/>
    <xdr:sp macro="" textlink="">
      <xdr:nvSpPr>
        <xdr:cNvPr id="351" name="テキスト ボックス 350"/>
        <xdr:cNvSpPr txBox="1"/>
      </xdr:nvSpPr>
      <xdr:spPr>
        <a:xfrm>
          <a:off x="8483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126121</xdr:rowOff>
    </xdr:from>
    <xdr:to>
      <xdr:col>41</xdr:col>
      <xdr:colOff>50800</xdr:colOff>
      <xdr:row>57</xdr:row>
      <xdr:rowOff>127872</xdr:rowOff>
    </xdr:to>
    <xdr:cxnSp macro="">
      <xdr:nvCxnSpPr>
        <xdr:cNvPr id="352" name="直線コネクタ 351"/>
        <xdr:cNvCxnSpPr/>
      </xdr:nvCxnSpPr>
      <xdr:spPr>
        <a:xfrm>
          <a:off x="6972300" y="9898771"/>
          <a:ext cx="8890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140440</xdr:rowOff>
    </xdr:from>
    <xdr:to>
      <xdr:col>41</xdr:col>
      <xdr:colOff>101600</xdr:colOff>
      <xdr:row>57</xdr:row>
      <xdr:rowOff>70590</xdr:rowOff>
    </xdr:to>
    <xdr:sp macro="" textlink="">
      <xdr:nvSpPr>
        <xdr:cNvPr id="353" name="フローチャート: 判断 352"/>
        <xdr:cNvSpPr/>
      </xdr:nvSpPr>
      <xdr:spPr>
        <a:xfrm>
          <a:off x="7810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87117</xdr:rowOff>
    </xdr:from>
    <xdr:ext cx="534377" cy="259045"/>
    <xdr:sp macro="" textlink="">
      <xdr:nvSpPr>
        <xdr:cNvPr id="354" name="テキスト ボックス 353"/>
        <xdr:cNvSpPr txBox="1"/>
      </xdr:nvSpPr>
      <xdr:spPr>
        <a:xfrm>
          <a:off x="7594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5" name="フローチャート: 判断 354"/>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6" name="テキスト ボックス 355"/>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79770</xdr:rowOff>
    </xdr:from>
    <xdr:to>
      <xdr:col>55</xdr:col>
      <xdr:colOff>50800</xdr:colOff>
      <xdr:row>58</xdr:row>
      <xdr:rowOff>9920</xdr:rowOff>
    </xdr:to>
    <xdr:sp macro="" textlink="">
      <xdr:nvSpPr>
        <xdr:cNvPr id="362" name="楕円 361"/>
        <xdr:cNvSpPr/>
      </xdr:nvSpPr>
      <xdr:spPr>
        <a:xfrm>
          <a:off x="10426700" y="985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166147</xdr:rowOff>
    </xdr:from>
    <xdr:ext cx="534377" cy="259045"/>
    <xdr:sp macro="" textlink="">
      <xdr:nvSpPr>
        <xdr:cNvPr id="363" name="普通建設事業費該当値テキスト"/>
        <xdr:cNvSpPr txBox="1"/>
      </xdr:nvSpPr>
      <xdr:spPr>
        <a:xfrm>
          <a:off x="10528300" y="976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105126</xdr:rowOff>
    </xdr:from>
    <xdr:to>
      <xdr:col>50</xdr:col>
      <xdr:colOff>165100</xdr:colOff>
      <xdr:row>58</xdr:row>
      <xdr:rowOff>35276</xdr:rowOff>
    </xdr:to>
    <xdr:sp macro="" textlink="">
      <xdr:nvSpPr>
        <xdr:cNvPr id="364" name="楕円 363"/>
        <xdr:cNvSpPr/>
      </xdr:nvSpPr>
      <xdr:spPr>
        <a:xfrm>
          <a:off x="9588500" y="987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26403</xdr:rowOff>
    </xdr:from>
    <xdr:ext cx="534377" cy="259045"/>
    <xdr:sp macro="" textlink="">
      <xdr:nvSpPr>
        <xdr:cNvPr id="365" name="テキスト ボックス 364"/>
        <xdr:cNvSpPr txBox="1"/>
      </xdr:nvSpPr>
      <xdr:spPr>
        <a:xfrm>
          <a:off x="9372111" y="997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62405</xdr:rowOff>
    </xdr:from>
    <xdr:to>
      <xdr:col>46</xdr:col>
      <xdr:colOff>38100</xdr:colOff>
      <xdr:row>57</xdr:row>
      <xdr:rowOff>164005</xdr:rowOff>
    </xdr:to>
    <xdr:sp macro="" textlink="">
      <xdr:nvSpPr>
        <xdr:cNvPr id="366" name="楕円 365"/>
        <xdr:cNvSpPr/>
      </xdr:nvSpPr>
      <xdr:spPr>
        <a:xfrm>
          <a:off x="8699500" y="98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155132</xdr:rowOff>
    </xdr:from>
    <xdr:ext cx="534377" cy="259045"/>
    <xdr:sp macro="" textlink="">
      <xdr:nvSpPr>
        <xdr:cNvPr id="367" name="テキスト ボックス 366"/>
        <xdr:cNvSpPr txBox="1"/>
      </xdr:nvSpPr>
      <xdr:spPr>
        <a:xfrm>
          <a:off x="8483111" y="992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77072</xdr:rowOff>
    </xdr:from>
    <xdr:to>
      <xdr:col>41</xdr:col>
      <xdr:colOff>101600</xdr:colOff>
      <xdr:row>58</xdr:row>
      <xdr:rowOff>7222</xdr:rowOff>
    </xdr:to>
    <xdr:sp macro="" textlink="">
      <xdr:nvSpPr>
        <xdr:cNvPr id="368" name="楕円 367"/>
        <xdr:cNvSpPr/>
      </xdr:nvSpPr>
      <xdr:spPr>
        <a:xfrm>
          <a:off x="7810500" y="984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169799</xdr:rowOff>
    </xdr:from>
    <xdr:ext cx="534377" cy="259045"/>
    <xdr:sp macro="" textlink="">
      <xdr:nvSpPr>
        <xdr:cNvPr id="369" name="テキスト ボックス 368"/>
        <xdr:cNvSpPr txBox="1"/>
      </xdr:nvSpPr>
      <xdr:spPr>
        <a:xfrm>
          <a:off x="7594111" y="994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75321</xdr:rowOff>
    </xdr:from>
    <xdr:to>
      <xdr:col>36</xdr:col>
      <xdr:colOff>165100</xdr:colOff>
      <xdr:row>58</xdr:row>
      <xdr:rowOff>5471</xdr:rowOff>
    </xdr:to>
    <xdr:sp macro="" textlink="">
      <xdr:nvSpPr>
        <xdr:cNvPr id="370" name="楕円 369"/>
        <xdr:cNvSpPr/>
      </xdr:nvSpPr>
      <xdr:spPr>
        <a:xfrm>
          <a:off x="6921500" y="984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168048</xdr:rowOff>
    </xdr:from>
    <xdr:ext cx="534377" cy="259045"/>
    <xdr:sp macro="" textlink="">
      <xdr:nvSpPr>
        <xdr:cNvPr id="371" name="テキスト ボックス 370"/>
        <xdr:cNvSpPr txBox="1"/>
      </xdr:nvSpPr>
      <xdr:spPr>
        <a:xfrm>
          <a:off x="6705111" y="994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1822</xdr:rowOff>
    </xdr:from>
    <xdr:to>
      <xdr:col>55</xdr:col>
      <xdr:colOff>0</xdr:colOff>
      <xdr:row>79</xdr:row>
      <xdr:rowOff>77139</xdr:rowOff>
    </xdr:to>
    <xdr:cxnSp macro="">
      <xdr:nvCxnSpPr>
        <xdr:cNvPr id="402" name="直線コネクタ 401"/>
        <xdr:cNvCxnSpPr/>
      </xdr:nvCxnSpPr>
      <xdr:spPr>
        <a:xfrm flipV="1">
          <a:off x="9639300" y="13546372"/>
          <a:ext cx="838200" cy="7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89037</xdr:rowOff>
    </xdr:from>
    <xdr:ext cx="534377" cy="259045"/>
    <xdr:sp macro="" textlink="">
      <xdr:nvSpPr>
        <xdr:cNvPr id="403" name="普通建設事業費 （ うち新規整備　）平均値テキスト"/>
        <xdr:cNvSpPr txBox="1"/>
      </xdr:nvSpPr>
      <xdr:spPr>
        <a:xfrm>
          <a:off x="10528300" y="1329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94035</xdr:rowOff>
    </xdr:from>
    <xdr:to>
      <xdr:col>50</xdr:col>
      <xdr:colOff>114300</xdr:colOff>
      <xdr:row>79</xdr:row>
      <xdr:rowOff>77139</xdr:rowOff>
    </xdr:to>
    <xdr:cxnSp macro="">
      <xdr:nvCxnSpPr>
        <xdr:cNvPr id="405" name="直線コネクタ 404"/>
        <xdr:cNvCxnSpPr/>
      </xdr:nvCxnSpPr>
      <xdr:spPr>
        <a:xfrm>
          <a:off x="8750300" y="13467135"/>
          <a:ext cx="889000" cy="15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154733</xdr:rowOff>
    </xdr:from>
    <xdr:ext cx="534377" cy="259045"/>
    <xdr:sp macro="" textlink="">
      <xdr:nvSpPr>
        <xdr:cNvPr id="407" name="テキスト ボックス 406"/>
        <xdr:cNvSpPr txBox="1"/>
      </xdr:nvSpPr>
      <xdr:spPr>
        <a:xfrm>
          <a:off x="9372111" y="131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94035</xdr:rowOff>
    </xdr:from>
    <xdr:to>
      <xdr:col>45</xdr:col>
      <xdr:colOff>177800</xdr:colOff>
      <xdr:row>79</xdr:row>
      <xdr:rowOff>3629</xdr:rowOff>
    </xdr:to>
    <xdr:cxnSp macro="">
      <xdr:nvCxnSpPr>
        <xdr:cNvPr id="408" name="直線コネクタ 407"/>
        <xdr:cNvCxnSpPr/>
      </xdr:nvCxnSpPr>
      <xdr:spPr>
        <a:xfrm flipV="1">
          <a:off x="7861300" y="13467135"/>
          <a:ext cx="889000" cy="8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161673</xdr:rowOff>
    </xdr:from>
    <xdr:ext cx="534377" cy="259045"/>
    <xdr:sp macro="" textlink="">
      <xdr:nvSpPr>
        <xdr:cNvPr id="410" name="テキスト ボックス 409"/>
        <xdr:cNvSpPr txBox="1"/>
      </xdr:nvSpPr>
      <xdr:spPr>
        <a:xfrm>
          <a:off x="8483111" y="1353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152567</xdr:rowOff>
    </xdr:from>
    <xdr:to>
      <xdr:col>41</xdr:col>
      <xdr:colOff>50800</xdr:colOff>
      <xdr:row>79</xdr:row>
      <xdr:rowOff>3629</xdr:rowOff>
    </xdr:to>
    <xdr:cxnSp macro="">
      <xdr:nvCxnSpPr>
        <xdr:cNvPr id="411" name="直線コネクタ 410"/>
        <xdr:cNvCxnSpPr/>
      </xdr:nvCxnSpPr>
      <xdr:spPr>
        <a:xfrm>
          <a:off x="6972300" y="13525667"/>
          <a:ext cx="889000" cy="2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81824</xdr:rowOff>
    </xdr:from>
    <xdr:to>
      <xdr:col>41</xdr:col>
      <xdr:colOff>101600</xdr:colOff>
      <xdr:row>78</xdr:row>
      <xdr:rowOff>11974</xdr:rowOff>
    </xdr:to>
    <xdr:sp macro="" textlink="">
      <xdr:nvSpPr>
        <xdr:cNvPr id="412" name="フローチャート: 判断 411"/>
        <xdr:cNvSpPr/>
      </xdr:nvSpPr>
      <xdr:spPr>
        <a:xfrm>
          <a:off x="7810500" y="1328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28501</xdr:rowOff>
    </xdr:from>
    <xdr:ext cx="534377" cy="259045"/>
    <xdr:sp macro="" textlink="">
      <xdr:nvSpPr>
        <xdr:cNvPr id="413" name="テキスト ボックス 412"/>
        <xdr:cNvSpPr txBox="1"/>
      </xdr:nvSpPr>
      <xdr:spPr>
        <a:xfrm>
          <a:off x="7594111" y="130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166188</xdr:rowOff>
    </xdr:from>
    <xdr:to>
      <xdr:col>36</xdr:col>
      <xdr:colOff>165100</xdr:colOff>
      <xdr:row>76</xdr:row>
      <xdr:rowOff>96338</xdr:rowOff>
    </xdr:to>
    <xdr:sp macro="" textlink="">
      <xdr:nvSpPr>
        <xdr:cNvPr id="414" name="フローチャート: 判断 413"/>
        <xdr:cNvSpPr/>
      </xdr:nvSpPr>
      <xdr:spPr>
        <a:xfrm>
          <a:off x="6921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112865</xdr:rowOff>
    </xdr:from>
    <xdr:ext cx="534377" cy="259045"/>
    <xdr:sp macro="" textlink="">
      <xdr:nvSpPr>
        <xdr:cNvPr id="415" name="テキスト ボックス 414"/>
        <xdr:cNvSpPr txBox="1"/>
      </xdr:nvSpPr>
      <xdr:spPr>
        <a:xfrm>
          <a:off x="6705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122472</xdr:rowOff>
    </xdr:from>
    <xdr:to>
      <xdr:col>55</xdr:col>
      <xdr:colOff>50800</xdr:colOff>
      <xdr:row>79</xdr:row>
      <xdr:rowOff>52622</xdr:rowOff>
    </xdr:to>
    <xdr:sp macro="" textlink="">
      <xdr:nvSpPr>
        <xdr:cNvPr id="421" name="楕円 420"/>
        <xdr:cNvSpPr/>
      </xdr:nvSpPr>
      <xdr:spPr>
        <a:xfrm>
          <a:off x="10426700" y="134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44587</xdr:rowOff>
    </xdr:from>
    <xdr:ext cx="469744" cy="259045"/>
    <xdr:sp macro="" textlink="">
      <xdr:nvSpPr>
        <xdr:cNvPr id="422" name="普通建設事業費 （ うち新規整備　）該当値テキスト"/>
        <xdr:cNvSpPr txBox="1"/>
      </xdr:nvSpPr>
      <xdr:spPr>
        <a:xfrm>
          <a:off x="10528300" y="1341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26339</xdr:rowOff>
    </xdr:from>
    <xdr:to>
      <xdr:col>50</xdr:col>
      <xdr:colOff>165100</xdr:colOff>
      <xdr:row>79</xdr:row>
      <xdr:rowOff>127939</xdr:rowOff>
    </xdr:to>
    <xdr:sp macro="" textlink="">
      <xdr:nvSpPr>
        <xdr:cNvPr id="423" name="楕円 422"/>
        <xdr:cNvSpPr/>
      </xdr:nvSpPr>
      <xdr:spPr>
        <a:xfrm>
          <a:off x="9588500" y="135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119066</xdr:rowOff>
    </xdr:from>
    <xdr:ext cx="469744" cy="259045"/>
    <xdr:sp macro="" textlink="">
      <xdr:nvSpPr>
        <xdr:cNvPr id="424" name="テキスト ボックス 423"/>
        <xdr:cNvSpPr txBox="1"/>
      </xdr:nvSpPr>
      <xdr:spPr>
        <a:xfrm>
          <a:off x="9404428" y="1366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43235</xdr:rowOff>
    </xdr:from>
    <xdr:to>
      <xdr:col>46</xdr:col>
      <xdr:colOff>38100</xdr:colOff>
      <xdr:row>78</xdr:row>
      <xdr:rowOff>144835</xdr:rowOff>
    </xdr:to>
    <xdr:sp macro="" textlink="">
      <xdr:nvSpPr>
        <xdr:cNvPr id="425" name="楕円 424"/>
        <xdr:cNvSpPr/>
      </xdr:nvSpPr>
      <xdr:spPr>
        <a:xfrm>
          <a:off x="8699500" y="1341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161362</xdr:rowOff>
    </xdr:from>
    <xdr:ext cx="534377" cy="259045"/>
    <xdr:sp macro="" textlink="">
      <xdr:nvSpPr>
        <xdr:cNvPr id="426" name="テキスト ボックス 425"/>
        <xdr:cNvSpPr txBox="1"/>
      </xdr:nvSpPr>
      <xdr:spPr>
        <a:xfrm>
          <a:off x="8483111" y="131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124279</xdr:rowOff>
    </xdr:from>
    <xdr:to>
      <xdr:col>41</xdr:col>
      <xdr:colOff>101600</xdr:colOff>
      <xdr:row>79</xdr:row>
      <xdr:rowOff>54429</xdr:rowOff>
    </xdr:to>
    <xdr:sp macro="" textlink="">
      <xdr:nvSpPr>
        <xdr:cNvPr id="427" name="楕円 426"/>
        <xdr:cNvSpPr/>
      </xdr:nvSpPr>
      <xdr:spPr>
        <a:xfrm>
          <a:off x="7810500" y="1349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45556</xdr:rowOff>
    </xdr:from>
    <xdr:ext cx="469744" cy="259045"/>
    <xdr:sp macro="" textlink="">
      <xdr:nvSpPr>
        <xdr:cNvPr id="428" name="テキスト ボックス 427"/>
        <xdr:cNvSpPr txBox="1"/>
      </xdr:nvSpPr>
      <xdr:spPr>
        <a:xfrm>
          <a:off x="7626428" y="1359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101767</xdr:rowOff>
    </xdr:from>
    <xdr:to>
      <xdr:col>36</xdr:col>
      <xdr:colOff>165100</xdr:colOff>
      <xdr:row>79</xdr:row>
      <xdr:rowOff>31917</xdr:rowOff>
    </xdr:to>
    <xdr:sp macro="" textlink="">
      <xdr:nvSpPr>
        <xdr:cNvPr id="429" name="楕円 428"/>
        <xdr:cNvSpPr/>
      </xdr:nvSpPr>
      <xdr:spPr>
        <a:xfrm>
          <a:off x="6921500" y="1347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23044</xdr:rowOff>
    </xdr:from>
    <xdr:ext cx="534377" cy="259045"/>
    <xdr:sp macro="" textlink="">
      <xdr:nvSpPr>
        <xdr:cNvPr id="430" name="テキスト ボックス 429"/>
        <xdr:cNvSpPr txBox="1"/>
      </xdr:nvSpPr>
      <xdr:spPr>
        <a:xfrm>
          <a:off x="6705111" y="1356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23909</xdr:rowOff>
    </xdr:from>
    <xdr:to>
      <xdr:col>55</xdr:col>
      <xdr:colOff>0</xdr:colOff>
      <xdr:row>97</xdr:row>
      <xdr:rowOff>48163</xdr:rowOff>
    </xdr:to>
    <xdr:cxnSp macro="">
      <xdr:nvCxnSpPr>
        <xdr:cNvPr id="455" name="直線コネクタ 454"/>
        <xdr:cNvCxnSpPr/>
      </xdr:nvCxnSpPr>
      <xdr:spPr>
        <a:xfrm>
          <a:off x="9639300" y="16654559"/>
          <a:ext cx="838200" cy="2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97689</xdr:rowOff>
    </xdr:from>
    <xdr:ext cx="534377" cy="259045"/>
    <xdr:sp macro="" textlink="">
      <xdr:nvSpPr>
        <xdr:cNvPr id="456" name="普通建設事業費 （ うち更新整備　）平均値テキスト"/>
        <xdr:cNvSpPr txBox="1"/>
      </xdr:nvSpPr>
      <xdr:spPr>
        <a:xfrm>
          <a:off x="10528300" y="16385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23909</xdr:rowOff>
    </xdr:from>
    <xdr:to>
      <xdr:col>50</xdr:col>
      <xdr:colOff>114300</xdr:colOff>
      <xdr:row>97</xdr:row>
      <xdr:rowOff>51758</xdr:rowOff>
    </xdr:to>
    <xdr:cxnSp macro="">
      <xdr:nvCxnSpPr>
        <xdr:cNvPr id="458" name="直線コネクタ 457"/>
        <xdr:cNvCxnSpPr/>
      </xdr:nvCxnSpPr>
      <xdr:spPr>
        <a:xfrm flipV="1">
          <a:off x="8750300" y="16654559"/>
          <a:ext cx="889000" cy="2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3184</xdr:rowOff>
    </xdr:from>
    <xdr:ext cx="534377" cy="259045"/>
    <xdr:sp macro="" textlink="">
      <xdr:nvSpPr>
        <xdr:cNvPr id="460" name="テキスト ボックス 459"/>
        <xdr:cNvSpPr txBox="1"/>
      </xdr:nvSpPr>
      <xdr:spPr>
        <a:xfrm>
          <a:off x="9372111" y="1629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41659</xdr:rowOff>
    </xdr:from>
    <xdr:to>
      <xdr:col>45</xdr:col>
      <xdr:colOff>177800</xdr:colOff>
      <xdr:row>97</xdr:row>
      <xdr:rowOff>51758</xdr:rowOff>
    </xdr:to>
    <xdr:cxnSp macro="">
      <xdr:nvCxnSpPr>
        <xdr:cNvPr id="461" name="直線コネクタ 460"/>
        <xdr:cNvCxnSpPr/>
      </xdr:nvCxnSpPr>
      <xdr:spPr>
        <a:xfrm>
          <a:off x="7861300" y="16672309"/>
          <a:ext cx="889000" cy="1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7008</xdr:rowOff>
    </xdr:from>
    <xdr:ext cx="534377" cy="259045"/>
    <xdr:sp macro="" textlink="">
      <xdr:nvSpPr>
        <xdr:cNvPr id="463" name="テキスト ボックス 462"/>
        <xdr:cNvSpPr txBox="1"/>
      </xdr:nvSpPr>
      <xdr:spPr>
        <a:xfrm>
          <a:off x="8483111" y="1629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41659</xdr:rowOff>
    </xdr:from>
    <xdr:to>
      <xdr:col>41</xdr:col>
      <xdr:colOff>50800</xdr:colOff>
      <xdr:row>97</xdr:row>
      <xdr:rowOff>87339</xdr:rowOff>
    </xdr:to>
    <xdr:cxnSp macro="">
      <xdr:nvCxnSpPr>
        <xdr:cNvPr id="464" name="直線コネクタ 463"/>
        <xdr:cNvCxnSpPr/>
      </xdr:nvCxnSpPr>
      <xdr:spPr>
        <a:xfrm flipV="1">
          <a:off x="6972300" y="16672309"/>
          <a:ext cx="889000" cy="4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157480</xdr:rowOff>
    </xdr:from>
    <xdr:to>
      <xdr:col>41</xdr:col>
      <xdr:colOff>101600</xdr:colOff>
      <xdr:row>97</xdr:row>
      <xdr:rowOff>87630</xdr:rowOff>
    </xdr:to>
    <xdr:sp macro="" textlink="">
      <xdr:nvSpPr>
        <xdr:cNvPr id="465" name="フローチャート: 判断 464"/>
        <xdr:cNvSpPr/>
      </xdr:nvSpPr>
      <xdr:spPr>
        <a:xfrm>
          <a:off x="7810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104157</xdr:rowOff>
    </xdr:from>
    <xdr:ext cx="534377" cy="259045"/>
    <xdr:sp macro="" textlink="">
      <xdr:nvSpPr>
        <xdr:cNvPr id="466" name="テキスト ボックス 465"/>
        <xdr:cNvSpPr txBox="1"/>
      </xdr:nvSpPr>
      <xdr:spPr>
        <a:xfrm>
          <a:off x="7594111" y="163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110668</xdr:rowOff>
    </xdr:from>
    <xdr:to>
      <xdr:col>36</xdr:col>
      <xdr:colOff>165100</xdr:colOff>
      <xdr:row>97</xdr:row>
      <xdr:rowOff>40818</xdr:rowOff>
    </xdr:to>
    <xdr:sp macro="" textlink="">
      <xdr:nvSpPr>
        <xdr:cNvPr id="467" name="フローチャート: 判断 466"/>
        <xdr:cNvSpPr/>
      </xdr:nvSpPr>
      <xdr:spPr>
        <a:xfrm>
          <a:off x="6921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57345</xdr:rowOff>
    </xdr:from>
    <xdr:ext cx="534377" cy="259045"/>
    <xdr:sp macro="" textlink="">
      <xdr:nvSpPr>
        <xdr:cNvPr id="468" name="テキスト ボックス 467"/>
        <xdr:cNvSpPr txBox="1"/>
      </xdr:nvSpPr>
      <xdr:spPr>
        <a:xfrm>
          <a:off x="6705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168813</xdr:rowOff>
    </xdr:from>
    <xdr:to>
      <xdr:col>55</xdr:col>
      <xdr:colOff>50800</xdr:colOff>
      <xdr:row>97</xdr:row>
      <xdr:rowOff>98963</xdr:rowOff>
    </xdr:to>
    <xdr:sp macro="" textlink="">
      <xdr:nvSpPr>
        <xdr:cNvPr id="474" name="楕円 473"/>
        <xdr:cNvSpPr/>
      </xdr:nvSpPr>
      <xdr:spPr>
        <a:xfrm>
          <a:off x="10426700" y="166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83740</xdr:rowOff>
    </xdr:from>
    <xdr:ext cx="534377" cy="259045"/>
    <xdr:sp macro="" textlink="">
      <xdr:nvSpPr>
        <xdr:cNvPr id="475" name="普通建設事業費 （ うち更新整備　）該当値テキスト"/>
        <xdr:cNvSpPr txBox="1"/>
      </xdr:nvSpPr>
      <xdr:spPr>
        <a:xfrm>
          <a:off x="10528300" y="1654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144559</xdr:rowOff>
    </xdr:from>
    <xdr:to>
      <xdr:col>50</xdr:col>
      <xdr:colOff>165100</xdr:colOff>
      <xdr:row>97</xdr:row>
      <xdr:rowOff>74709</xdr:rowOff>
    </xdr:to>
    <xdr:sp macro="" textlink="">
      <xdr:nvSpPr>
        <xdr:cNvPr id="476" name="楕円 475"/>
        <xdr:cNvSpPr/>
      </xdr:nvSpPr>
      <xdr:spPr>
        <a:xfrm>
          <a:off x="9588500" y="166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65836</xdr:rowOff>
    </xdr:from>
    <xdr:ext cx="534377" cy="259045"/>
    <xdr:sp macro="" textlink="">
      <xdr:nvSpPr>
        <xdr:cNvPr id="477" name="テキスト ボックス 476"/>
        <xdr:cNvSpPr txBox="1"/>
      </xdr:nvSpPr>
      <xdr:spPr>
        <a:xfrm>
          <a:off x="9372111" y="1669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958</xdr:rowOff>
    </xdr:from>
    <xdr:to>
      <xdr:col>46</xdr:col>
      <xdr:colOff>38100</xdr:colOff>
      <xdr:row>97</xdr:row>
      <xdr:rowOff>102558</xdr:rowOff>
    </xdr:to>
    <xdr:sp macro="" textlink="">
      <xdr:nvSpPr>
        <xdr:cNvPr id="478" name="楕円 477"/>
        <xdr:cNvSpPr/>
      </xdr:nvSpPr>
      <xdr:spPr>
        <a:xfrm>
          <a:off x="8699500" y="166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93685</xdr:rowOff>
    </xdr:from>
    <xdr:ext cx="534377" cy="259045"/>
    <xdr:sp macro="" textlink="">
      <xdr:nvSpPr>
        <xdr:cNvPr id="479" name="テキスト ボックス 478"/>
        <xdr:cNvSpPr txBox="1"/>
      </xdr:nvSpPr>
      <xdr:spPr>
        <a:xfrm>
          <a:off x="8483111" y="167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162309</xdr:rowOff>
    </xdr:from>
    <xdr:to>
      <xdr:col>41</xdr:col>
      <xdr:colOff>101600</xdr:colOff>
      <xdr:row>97</xdr:row>
      <xdr:rowOff>92459</xdr:rowOff>
    </xdr:to>
    <xdr:sp macro="" textlink="">
      <xdr:nvSpPr>
        <xdr:cNvPr id="480" name="楕円 479"/>
        <xdr:cNvSpPr/>
      </xdr:nvSpPr>
      <xdr:spPr>
        <a:xfrm>
          <a:off x="7810500" y="1662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83586</xdr:rowOff>
    </xdr:from>
    <xdr:ext cx="534377" cy="259045"/>
    <xdr:sp macro="" textlink="">
      <xdr:nvSpPr>
        <xdr:cNvPr id="481" name="テキスト ボックス 480"/>
        <xdr:cNvSpPr txBox="1"/>
      </xdr:nvSpPr>
      <xdr:spPr>
        <a:xfrm>
          <a:off x="7594111" y="1671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36539</xdr:rowOff>
    </xdr:from>
    <xdr:to>
      <xdr:col>36</xdr:col>
      <xdr:colOff>165100</xdr:colOff>
      <xdr:row>97</xdr:row>
      <xdr:rowOff>138139</xdr:rowOff>
    </xdr:to>
    <xdr:sp macro="" textlink="">
      <xdr:nvSpPr>
        <xdr:cNvPr id="482" name="楕円 481"/>
        <xdr:cNvSpPr/>
      </xdr:nvSpPr>
      <xdr:spPr>
        <a:xfrm>
          <a:off x="6921500" y="166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129266</xdr:rowOff>
    </xdr:from>
    <xdr:ext cx="534377" cy="259045"/>
    <xdr:sp macro="" textlink="">
      <xdr:nvSpPr>
        <xdr:cNvPr id="483" name="テキスト ボックス 482"/>
        <xdr:cNvSpPr txBox="1"/>
      </xdr:nvSpPr>
      <xdr:spPr>
        <a:xfrm>
          <a:off x="6705111" y="1675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134693</xdr:rowOff>
    </xdr:from>
    <xdr:to>
      <xdr:col>85</xdr:col>
      <xdr:colOff>127000</xdr:colOff>
      <xdr:row>38</xdr:row>
      <xdr:rowOff>139700</xdr:rowOff>
    </xdr:to>
    <xdr:cxnSp macro="">
      <xdr:nvCxnSpPr>
        <xdr:cNvPr id="510" name="直線コネクタ 509"/>
        <xdr:cNvCxnSpPr/>
      </xdr:nvCxnSpPr>
      <xdr:spPr>
        <a:xfrm flipV="1">
          <a:off x="15481300" y="6649793"/>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142912</xdr:rowOff>
    </xdr:from>
    <xdr:ext cx="469744" cy="259045"/>
    <xdr:sp macro="" textlink="">
      <xdr:nvSpPr>
        <xdr:cNvPr id="511" name="災害復旧事業費平均値テキスト"/>
        <xdr:cNvSpPr txBox="1"/>
      </xdr:nvSpPr>
      <xdr:spPr>
        <a:xfrm>
          <a:off x="16370300" y="631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102758</xdr:rowOff>
    </xdr:from>
    <xdr:to>
      <xdr:col>81</xdr:col>
      <xdr:colOff>50800</xdr:colOff>
      <xdr:row>38</xdr:row>
      <xdr:rowOff>139700</xdr:rowOff>
    </xdr:to>
    <xdr:cxnSp macro="">
      <xdr:nvCxnSpPr>
        <xdr:cNvPr id="513" name="直線コネクタ 512"/>
        <xdr:cNvCxnSpPr/>
      </xdr:nvCxnSpPr>
      <xdr:spPr>
        <a:xfrm>
          <a:off x="14592300" y="6617858"/>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146128</xdr:rowOff>
    </xdr:from>
    <xdr:ext cx="469744" cy="259045"/>
    <xdr:sp macro="" textlink="">
      <xdr:nvSpPr>
        <xdr:cNvPr id="515" name="テキスト ボックス 514"/>
        <xdr:cNvSpPr txBox="1"/>
      </xdr:nvSpPr>
      <xdr:spPr>
        <a:xfrm>
          <a:off x="15246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102758</xdr:rowOff>
    </xdr:from>
    <xdr:to>
      <xdr:col>76</xdr:col>
      <xdr:colOff>114300</xdr:colOff>
      <xdr:row>38</xdr:row>
      <xdr:rowOff>133253</xdr:rowOff>
    </xdr:to>
    <xdr:cxnSp macro="">
      <xdr:nvCxnSpPr>
        <xdr:cNvPr id="516" name="直線コネクタ 515"/>
        <xdr:cNvCxnSpPr/>
      </xdr:nvCxnSpPr>
      <xdr:spPr>
        <a:xfrm flipV="1">
          <a:off x="13703300" y="6617858"/>
          <a:ext cx="889000" cy="3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106580</xdr:rowOff>
    </xdr:from>
    <xdr:ext cx="469744" cy="259045"/>
    <xdr:sp macro="" textlink="">
      <xdr:nvSpPr>
        <xdr:cNvPr id="518" name="テキスト ボックス 517"/>
        <xdr:cNvSpPr txBox="1"/>
      </xdr:nvSpPr>
      <xdr:spPr>
        <a:xfrm>
          <a:off x="14357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133253</xdr:rowOff>
    </xdr:from>
    <xdr:to>
      <xdr:col>71</xdr:col>
      <xdr:colOff>177800</xdr:colOff>
      <xdr:row>38</xdr:row>
      <xdr:rowOff>137574</xdr:rowOff>
    </xdr:to>
    <xdr:cxnSp macro="">
      <xdr:nvCxnSpPr>
        <xdr:cNvPr id="519" name="直線コネクタ 518"/>
        <xdr:cNvCxnSpPr/>
      </xdr:nvCxnSpPr>
      <xdr:spPr>
        <a:xfrm flipV="1">
          <a:off x="12814300" y="6648353"/>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10696</xdr:rowOff>
    </xdr:from>
    <xdr:to>
      <xdr:col>72</xdr:col>
      <xdr:colOff>38100</xdr:colOff>
      <xdr:row>38</xdr:row>
      <xdr:rowOff>112296</xdr:rowOff>
    </xdr:to>
    <xdr:sp macro="" textlink="">
      <xdr:nvSpPr>
        <xdr:cNvPr id="520" name="フローチャート: 判断 519"/>
        <xdr:cNvSpPr/>
      </xdr:nvSpPr>
      <xdr:spPr>
        <a:xfrm>
          <a:off x="13652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128823</xdr:rowOff>
    </xdr:from>
    <xdr:ext cx="469744" cy="259045"/>
    <xdr:sp macro="" textlink="">
      <xdr:nvSpPr>
        <xdr:cNvPr id="521" name="テキスト ボックス 520"/>
        <xdr:cNvSpPr txBox="1"/>
      </xdr:nvSpPr>
      <xdr:spPr>
        <a:xfrm>
          <a:off x="13468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74933</xdr:rowOff>
    </xdr:from>
    <xdr:to>
      <xdr:col>67</xdr:col>
      <xdr:colOff>101600</xdr:colOff>
      <xdr:row>38</xdr:row>
      <xdr:rowOff>5083</xdr:rowOff>
    </xdr:to>
    <xdr:sp macro="" textlink="">
      <xdr:nvSpPr>
        <xdr:cNvPr id="522" name="フローチャート: 判断 521"/>
        <xdr:cNvSpPr/>
      </xdr:nvSpPr>
      <xdr:spPr>
        <a:xfrm>
          <a:off x="12763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21610</xdr:rowOff>
    </xdr:from>
    <xdr:ext cx="469744" cy="259045"/>
    <xdr:sp macro="" textlink="">
      <xdr:nvSpPr>
        <xdr:cNvPr id="523" name="テキスト ボックス 522"/>
        <xdr:cNvSpPr txBox="1"/>
      </xdr:nvSpPr>
      <xdr:spPr>
        <a:xfrm>
          <a:off x="12579428"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83893</xdr:rowOff>
    </xdr:from>
    <xdr:to>
      <xdr:col>85</xdr:col>
      <xdr:colOff>177800</xdr:colOff>
      <xdr:row>39</xdr:row>
      <xdr:rowOff>14043</xdr:rowOff>
    </xdr:to>
    <xdr:sp macro="" textlink="">
      <xdr:nvSpPr>
        <xdr:cNvPr id="529" name="楕円 528"/>
        <xdr:cNvSpPr/>
      </xdr:nvSpPr>
      <xdr:spPr>
        <a:xfrm>
          <a:off x="16268700" y="659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170270</xdr:rowOff>
    </xdr:from>
    <xdr:ext cx="378565" cy="259045"/>
    <xdr:sp macro="" textlink="">
      <xdr:nvSpPr>
        <xdr:cNvPr id="530" name="災害復旧事業費該当値テキスト"/>
        <xdr:cNvSpPr txBox="1"/>
      </xdr:nvSpPr>
      <xdr:spPr>
        <a:xfrm>
          <a:off x="16370300" y="6513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51958</xdr:rowOff>
    </xdr:from>
    <xdr:to>
      <xdr:col>76</xdr:col>
      <xdr:colOff>165100</xdr:colOff>
      <xdr:row>38</xdr:row>
      <xdr:rowOff>153558</xdr:rowOff>
    </xdr:to>
    <xdr:sp macro="" textlink="">
      <xdr:nvSpPr>
        <xdr:cNvPr id="533" name="楕円 532"/>
        <xdr:cNvSpPr/>
      </xdr:nvSpPr>
      <xdr:spPr>
        <a:xfrm>
          <a:off x="14541500" y="656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144685</xdr:rowOff>
    </xdr:from>
    <xdr:ext cx="469744" cy="259045"/>
    <xdr:sp macro="" textlink="">
      <xdr:nvSpPr>
        <xdr:cNvPr id="534" name="テキスト ボックス 533"/>
        <xdr:cNvSpPr txBox="1"/>
      </xdr:nvSpPr>
      <xdr:spPr>
        <a:xfrm>
          <a:off x="14357428" y="665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82453</xdr:rowOff>
    </xdr:from>
    <xdr:to>
      <xdr:col>72</xdr:col>
      <xdr:colOff>38100</xdr:colOff>
      <xdr:row>39</xdr:row>
      <xdr:rowOff>12603</xdr:rowOff>
    </xdr:to>
    <xdr:sp macro="" textlink="">
      <xdr:nvSpPr>
        <xdr:cNvPr id="535" name="楕円 534"/>
        <xdr:cNvSpPr/>
      </xdr:nvSpPr>
      <xdr:spPr>
        <a:xfrm>
          <a:off x="13652500" y="65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3730</xdr:rowOff>
    </xdr:from>
    <xdr:ext cx="378565" cy="259045"/>
    <xdr:sp macro="" textlink="">
      <xdr:nvSpPr>
        <xdr:cNvPr id="536" name="テキスト ボックス 535"/>
        <xdr:cNvSpPr txBox="1"/>
      </xdr:nvSpPr>
      <xdr:spPr>
        <a:xfrm>
          <a:off x="13514017" y="6690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86774</xdr:rowOff>
    </xdr:from>
    <xdr:to>
      <xdr:col>67</xdr:col>
      <xdr:colOff>101600</xdr:colOff>
      <xdr:row>39</xdr:row>
      <xdr:rowOff>16924</xdr:rowOff>
    </xdr:to>
    <xdr:sp macro="" textlink="">
      <xdr:nvSpPr>
        <xdr:cNvPr id="537" name="楕円 536"/>
        <xdr:cNvSpPr/>
      </xdr:nvSpPr>
      <xdr:spPr>
        <a:xfrm>
          <a:off x="12763500" y="660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8051</xdr:rowOff>
    </xdr:from>
    <xdr:ext cx="313932" cy="259045"/>
    <xdr:sp macro="" textlink="">
      <xdr:nvSpPr>
        <xdr:cNvPr id="538" name="テキスト ボックス 537"/>
        <xdr:cNvSpPr txBox="1"/>
      </xdr:nvSpPr>
      <xdr:spPr>
        <a:xfrm>
          <a:off x="12657333" y="6694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2" name="テキスト ボックス 55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4" name="テキスト ボックス 55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6" name="テキスト ボックス 55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8" name="テキスト ボックス 557"/>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0" name="テキスト ボックス 55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4" name="直線コネクタ 56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6" name="直線コネクタ 56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9" name="直線コネクタ 56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1" name="フローチャート: 判断 57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2" name="直線コネクタ 57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3" name="フローチャート: 判断 57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4" name="テキスト ボックス 57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5" name="直線コネクタ 57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6" name="フローチャート: 判断 575"/>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7" name="テキスト ボックス 576"/>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8" name="直線コネクタ 57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121557</xdr:rowOff>
    </xdr:from>
    <xdr:to>
      <xdr:col>72</xdr:col>
      <xdr:colOff>38100</xdr:colOff>
      <xdr:row>51</xdr:row>
      <xdr:rowOff>51707</xdr:rowOff>
    </xdr:to>
    <xdr:sp macro="" textlink="">
      <xdr:nvSpPr>
        <xdr:cNvPr id="579" name="フローチャート: 判断 578"/>
        <xdr:cNvSpPr/>
      </xdr:nvSpPr>
      <xdr:spPr>
        <a:xfrm>
          <a:off x="13652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68234</xdr:rowOff>
    </xdr:from>
    <xdr:ext cx="249299" cy="259045"/>
    <xdr:sp macro="" textlink="">
      <xdr:nvSpPr>
        <xdr:cNvPr id="580" name="テキスト ボックス 579"/>
        <xdr:cNvSpPr txBox="1"/>
      </xdr:nvSpPr>
      <xdr:spPr>
        <a:xfrm>
          <a:off x="13578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72572</xdr:rowOff>
    </xdr:from>
    <xdr:to>
      <xdr:col>67</xdr:col>
      <xdr:colOff>101600</xdr:colOff>
      <xdr:row>57</xdr:row>
      <xdr:rowOff>2722</xdr:rowOff>
    </xdr:to>
    <xdr:sp macro="" textlink="">
      <xdr:nvSpPr>
        <xdr:cNvPr id="581" name="フローチャート: 判断 580"/>
        <xdr:cNvSpPr/>
      </xdr:nvSpPr>
      <xdr:spPr>
        <a:xfrm>
          <a:off x="12763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19249</xdr:rowOff>
    </xdr:from>
    <xdr:ext cx="249299" cy="259045"/>
    <xdr:sp macro="" textlink="">
      <xdr:nvSpPr>
        <xdr:cNvPr id="582" name="テキスト ボックス 581"/>
        <xdr:cNvSpPr txBox="1"/>
      </xdr:nvSpPr>
      <xdr:spPr>
        <a:xfrm>
          <a:off x="12689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8" name="楕円 58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0" name="楕円 58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1" name="テキスト ボックス 59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2" name="楕円 59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3" name="テキスト ボックス 592"/>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4" name="楕円 59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5" name="テキスト ボックス 594"/>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6" name="楕円 59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7" name="テキスト ボックス 59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21" name="直線コネクタ 620"/>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22" name="公債費最小値テキスト"/>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23" name="直線コネクタ 622"/>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4" name="公債費最大値テキスト"/>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5" name="直線コネクタ 624"/>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116139</xdr:rowOff>
    </xdr:from>
    <xdr:to>
      <xdr:col>85</xdr:col>
      <xdr:colOff>127000</xdr:colOff>
      <xdr:row>77</xdr:row>
      <xdr:rowOff>120193</xdr:rowOff>
    </xdr:to>
    <xdr:cxnSp macro="">
      <xdr:nvCxnSpPr>
        <xdr:cNvPr id="626" name="直線コネクタ 625"/>
        <xdr:cNvCxnSpPr/>
      </xdr:nvCxnSpPr>
      <xdr:spPr>
        <a:xfrm>
          <a:off x="15481300" y="13317789"/>
          <a:ext cx="8382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63794</xdr:rowOff>
    </xdr:from>
    <xdr:ext cx="534377" cy="259045"/>
    <xdr:sp macro="" textlink="">
      <xdr:nvSpPr>
        <xdr:cNvPr id="627" name="公債費平均値テキスト"/>
        <xdr:cNvSpPr txBox="1"/>
      </xdr:nvSpPr>
      <xdr:spPr>
        <a:xfrm>
          <a:off x="16370300" y="1292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8" name="フローチャート: 判断 627"/>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115377</xdr:rowOff>
    </xdr:from>
    <xdr:to>
      <xdr:col>81</xdr:col>
      <xdr:colOff>50800</xdr:colOff>
      <xdr:row>77</xdr:row>
      <xdr:rowOff>116139</xdr:rowOff>
    </xdr:to>
    <xdr:cxnSp macro="">
      <xdr:nvCxnSpPr>
        <xdr:cNvPr id="629" name="直線コネクタ 628"/>
        <xdr:cNvCxnSpPr/>
      </xdr:nvCxnSpPr>
      <xdr:spPr>
        <a:xfrm>
          <a:off x="14592300" y="1331702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30" name="フローチャート: 判断 629"/>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163341</xdr:rowOff>
    </xdr:from>
    <xdr:ext cx="534377" cy="259045"/>
    <xdr:sp macro="" textlink="">
      <xdr:nvSpPr>
        <xdr:cNvPr id="631" name="テキスト ボックス 630"/>
        <xdr:cNvSpPr txBox="1"/>
      </xdr:nvSpPr>
      <xdr:spPr>
        <a:xfrm>
          <a:off x="15214111" y="128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109175</xdr:rowOff>
    </xdr:from>
    <xdr:to>
      <xdr:col>76</xdr:col>
      <xdr:colOff>114300</xdr:colOff>
      <xdr:row>77</xdr:row>
      <xdr:rowOff>115377</xdr:rowOff>
    </xdr:to>
    <xdr:cxnSp macro="">
      <xdr:nvCxnSpPr>
        <xdr:cNvPr id="632" name="直線コネクタ 631"/>
        <xdr:cNvCxnSpPr/>
      </xdr:nvCxnSpPr>
      <xdr:spPr>
        <a:xfrm>
          <a:off x="13703300" y="13310825"/>
          <a:ext cx="889000" cy="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33" name="フローチャート: 判断 632"/>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167791</xdr:rowOff>
    </xdr:from>
    <xdr:ext cx="534377" cy="259045"/>
    <xdr:sp macro="" textlink="">
      <xdr:nvSpPr>
        <xdr:cNvPr id="634" name="テキスト ボックス 633"/>
        <xdr:cNvSpPr txBox="1"/>
      </xdr:nvSpPr>
      <xdr:spPr>
        <a:xfrm>
          <a:off x="14325111" y="1285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102651</xdr:rowOff>
    </xdr:from>
    <xdr:to>
      <xdr:col>71</xdr:col>
      <xdr:colOff>177800</xdr:colOff>
      <xdr:row>77</xdr:row>
      <xdr:rowOff>109175</xdr:rowOff>
    </xdr:to>
    <xdr:cxnSp macro="">
      <xdr:nvCxnSpPr>
        <xdr:cNvPr id="635" name="直線コネクタ 634"/>
        <xdr:cNvCxnSpPr/>
      </xdr:nvCxnSpPr>
      <xdr:spPr>
        <a:xfrm>
          <a:off x="12814300" y="13304301"/>
          <a:ext cx="889000" cy="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92275</xdr:rowOff>
    </xdr:from>
    <xdr:to>
      <xdr:col>72</xdr:col>
      <xdr:colOff>38100</xdr:colOff>
      <xdr:row>77</xdr:row>
      <xdr:rowOff>22425</xdr:rowOff>
    </xdr:to>
    <xdr:sp macro="" textlink="">
      <xdr:nvSpPr>
        <xdr:cNvPr id="636" name="フローチャート: 判断 635"/>
        <xdr:cNvSpPr/>
      </xdr:nvSpPr>
      <xdr:spPr>
        <a:xfrm>
          <a:off x="13652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38953</xdr:rowOff>
    </xdr:from>
    <xdr:ext cx="534377" cy="259045"/>
    <xdr:sp macro="" textlink="">
      <xdr:nvSpPr>
        <xdr:cNvPr id="637" name="テキスト ボックス 636"/>
        <xdr:cNvSpPr txBox="1"/>
      </xdr:nvSpPr>
      <xdr:spPr>
        <a:xfrm>
          <a:off x="13436111" y="128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162951</xdr:rowOff>
    </xdr:from>
    <xdr:to>
      <xdr:col>67</xdr:col>
      <xdr:colOff>101600</xdr:colOff>
      <xdr:row>76</xdr:row>
      <xdr:rowOff>93101</xdr:rowOff>
    </xdr:to>
    <xdr:sp macro="" textlink="">
      <xdr:nvSpPr>
        <xdr:cNvPr id="638" name="フローチャート: 判断 637"/>
        <xdr:cNvSpPr/>
      </xdr:nvSpPr>
      <xdr:spPr>
        <a:xfrm>
          <a:off x="12763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109628</xdr:rowOff>
    </xdr:from>
    <xdr:ext cx="534377" cy="259045"/>
    <xdr:sp macro="" textlink="">
      <xdr:nvSpPr>
        <xdr:cNvPr id="639" name="テキスト ボックス 638"/>
        <xdr:cNvSpPr txBox="1"/>
      </xdr:nvSpPr>
      <xdr:spPr>
        <a:xfrm>
          <a:off x="12547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69393</xdr:rowOff>
    </xdr:from>
    <xdr:to>
      <xdr:col>85</xdr:col>
      <xdr:colOff>177800</xdr:colOff>
      <xdr:row>77</xdr:row>
      <xdr:rowOff>170993</xdr:rowOff>
    </xdr:to>
    <xdr:sp macro="" textlink="">
      <xdr:nvSpPr>
        <xdr:cNvPr id="645" name="楕円 644"/>
        <xdr:cNvSpPr/>
      </xdr:nvSpPr>
      <xdr:spPr>
        <a:xfrm>
          <a:off x="16268700" y="1327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155770</xdr:rowOff>
    </xdr:from>
    <xdr:ext cx="534377" cy="259045"/>
    <xdr:sp macro="" textlink="">
      <xdr:nvSpPr>
        <xdr:cNvPr id="646" name="公債費該当値テキスト"/>
        <xdr:cNvSpPr txBox="1"/>
      </xdr:nvSpPr>
      <xdr:spPr>
        <a:xfrm>
          <a:off x="16370300" y="1318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65339</xdr:rowOff>
    </xdr:from>
    <xdr:to>
      <xdr:col>81</xdr:col>
      <xdr:colOff>101600</xdr:colOff>
      <xdr:row>77</xdr:row>
      <xdr:rowOff>166939</xdr:rowOff>
    </xdr:to>
    <xdr:sp macro="" textlink="">
      <xdr:nvSpPr>
        <xdr:cNvPr id="647" name="楕円 646"/>
        <xdr:cNvSpPr/>
      </xdr:nvSpPr>
      <xdr:spPr>
        <a:xfrm>
          <a:off x="15430500" y="1326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158066</xdr:rowOff>
    </xdr:from>
    <xdr:ext cx="534377" cy="259045"/>
    <xdr:sp macro="" textlink="">
      <xdr:nvSpPr>
        <xdr:cNvPr id="648" name="テキスト ボックス 647"/>
        <xdr:cNvSpPr txBox="1"/>
      </xdr:nvSpPr>
      <xdr:spPr>
        <a:xfrm>
          <a:off x="15214111" y="1335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64577</xdr:rowOff>
    </xdr:from>
    <xdr:to>
      <xdr:col>76</xdr:col>
      <xdr:colOff>165100</xdr:colOff>
      <xdr:row>77</xdr:row>
      <xdr:rowOff>166177</xdr:rowOff>
    </xdr:to>
    <xdr:sp macro="" textlink="">
      <xdr:nvSpPr>
        <xdr:cNvPr id="649" name="楕円 648"/>
        <xdr:cNvSpPr/>
      </xdr:nvSpPr>
      <xdr:spPr>
        <a:xfrm>
          <a:off x="14541500" y="1326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157304</xdr:rowOff>
    </xdr:from>
    <xdr:ext cx="534377" cy="259045"/>
    <xdr:sp macro="" textlink="">
      <xdr:nvSpPr>
        <xdr:cNvPr id="650" name="テキスト ボックス 649"/>
        <xdr:cNvSpPr txBox="1"/>
      </xdr:nvSpPr>
      <xdr:spPr>
        <a:xfrm>
          <a:off x="14325111" y="1335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58375</xdr:rowOff>
    </xdr:from>
    <xdr:to>
      <xdr:col>72</xdr:col>
      <xdr:colOff>38100</xdr:colOff>
      <xdr:row>77</xdr:row>
      <xdr:rowOff>159975</xdr:rowOff>
    </xdr:to>
    <xdr:sp macro="" textlink="">
      <xdr:nvSpPr>
        <xdr:cNvPr id="651" name="楕円 650"/>
        <xdr:cNvSpPr/>
      </xdr:nvSpPr>
      <xdr:spPr>
        <a:xfrm>
          <a:off x="13652500" y="132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151102</xdr:rowOff>
    </xdr:from>
    <xdr:ext cx="534377" cy="259045"/>
    <xdr:sp macro="" textlink="">
      <xdr:nvSpPr>
        <xdr:cNvPr id="652" name="テキスト ボックス 651"/>
        <xdr:cNvSpPr txBox="1"/>
      </xdr:nvSpPr>
      <xdr:spPr>
        <a:xfrm>
          <a:off x="13436111" y="1335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51851</xdr:rowOff>
    </xdr:from>
    <xdr:to>
      <xdr:col>67</xdr:col>
      <xdr:colOff>101600</xdr:colOff>
      <xdr:row>77</xdr:row>
      <xdr:rowOff>153451</xdr:rowOff>
    </xdr:to>
    <xdr:sp macro="" textlink="">
      <xdr:nvSpPr>
        <xdr:cNvPr id="653" name="楕円 652"/>
        <xdr:cNvSpPr/>
      </xdr:nvSpPr>
      <xdr:spPr>
        <a:xfrm>
          <a:off x="12763500" y="1325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144578</xdr:rowOff>
    </xdr:from>
    <xdr:ext cx="534377" cy="259045"/>
    <xdr:sp macro="" textlink="">
      <xdr:nvSpPr>
        <xdr:cNvPr id="654" name="テキスト ボックス 653"/>
        <xdr:cNvSpPr txBox="1"/>
      </xdr:nvSpPr>
      <xdr:spPr>
        <a:xfrm>
          <a:off x="12547111" y="1334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8" name="直線コネクタ 677"/>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9" name="積立金最小値テキスト"/>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80" name="直線コネクタ 679"/>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81" name="積立金最大値テキスト"/>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82" name="直線コネクタ 681"/>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76927</xdr:rowOff>
    </xdr:from>
    <xdr:to>
      <xdr:col>85</xdr:col>
      <xdr:colOff>127000</xdr:colOff>
      <xdr:row>98</xdr:row>
      <xdr:rowOff>128277</xdr:rowOff>
    </xdr:to>
    <xdr:cxnSp macro="">
      <xdr:nvCxnSpPr>
        <xdr:cNvPr id="683" name="直線コネクタ 682"/>
        <xdr:cNvCxnSpPr/>
      </xdr:nvCxnSpPr>
      <xdr:spPr>
        <a:xfrm flipV="1">
          <a:off x="15481300" y="16879027"/>
          <a:ext cx="838200" cy="5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46832</xdr:rowOff>
    </xdr:from>
    <xdr:ext cx="534377" cy="259045"/>
    <xdr:sp macro="" textlink="">
      <xdr:nvSpPr>
        <xdr:cNvPr id="684" name="積立金平均値テキスト"/>
        <xdr:cNvSpPr txBox="1"/>
      </xdr:nvSpPr>
      <xdr:spPr>
        <a:xfrm>
          <a:off x="16370300" y="16677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5" name="フローチャート: 判断 684"/>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162911</xdr:rowOff>
    </xdr:from>
    <xdr:to>
      <xdr:col>81</xdr:col>
      <xdr:colOff>50800</xdr:colOff>
      <xdr:row>98</xdr:row>
      <xdr:rowOff>128277</xdr:rowOff>
    </xdr:to>
    <xdr:cxnSp macro="">
      <xdr:nvCxnSpPr>
        <xdr:cNvPr id="686" name="直線コネクタ 685"/>
        <xdr:cNvCxnSpPr/>
      </xdr:nvCxnSpPr>
      <xdr:spPr>
        <a:xfrm>
          <a:off x="14592300" y="16793561"/>
          <a:ext cx="889000" cy="13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7" name="フローチャート: 判断 686"/>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168310</xdr:rowOff>
    </xdr:from>
    <xdr:ext cx="534377" cy="259045"/>
    <xdr:sp macro="" textlink="">
      <xdr:nvSpPr>
        <xdr:cNvPr id="688" name="テキスト ボックス 687"/>
        <xdr:cNvSpPr txBox="1"/>
      </xdr:nvSpPr>
      <xdr:spPr>
        <a:xfrm>
          <a:off x="15214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162911</xdr:rowOff>
    </xdr:from>
    <xdr:to>
      <xdr:col>76</xdr:col>
      <xdr:colOff>114300</xdr:colOff>
      <xdr:row>98</xdr:row>
      <xdr:rowOff>152487</xdr:rowOff>
    </xdr:to>
    <xdr:cxnSp macro="">
      <xdr:nvCxnSpPr>
        <xdr:cNvPr id="689" name="直線コネクタ 688"/>
        <xdr:cNvCxnSpPr/>
      </xdr:nvCxnSpPr>
      <xdr:spPr>
        <a:xfrm flipV="1">
          <a:off x="13703300" y="16793561"/>
          <a:ext cx="889000" cy="16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90" name="フローチャート: 判断 689"/>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127723</xdr:rowOff>
    </xdr:from>
    <xdr:ext cx="534377" cy="259045"/>
    <xdr:sp macro="" textlink="">
      <xdr:nvSpPr>
        <xdr:cNvPr id="691" name="テキスト ボックス 690"/>
        <xdr:cNvSpPr txBox="1"/>
      </xdr:nvSpPr>
      <xdr:spPr>
        <a:xfrm>
          <a:off x="14325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109007</xdr:rowOff>
    </xdr:from>
    <xdr:to>
      <xdr:col>71</xdr:col>
      <xdr:colOff>177800</xdr:colOff>
      <xdr:row>98</xdr:row>
      <xdr:rowOff>152487</xdr:rowOff>
    </xdr:to>
    <xdr:cxnSp macro="">
      <xdr:nvCxnSpPr>
        <xdr:cNvPr id="692" name="直線コネクタ 691"/>
        <xdr:cNvCxnSpPr/>
      </xdr:nvCxnSpPr>
      <xdr:spPr>
        <a:xfrm>
          <a:off x="12814300" y="16911107"/>
          <a:ext cx="889000" cy="4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61506</xdr:rowOff>
    </xdr:from>
    <xdr:to>
      <xdr:col>72</xdr:col>
      <xdr:colOff>38100</xdr:colOff>
      <xdr:row>98</xdr:row>
      <xdr:rowOff>163106</xdr:rowOff>
    </xdr:to>
    <xdr:sp macro="" textlink="">
      <xdr:nvSpPr>
        <xdr:cNvPr id="693" name="フローチャート: 判断 692"/>
        <xdr:cNvSpPr/>
      </xdr:nvSpPr>
      <xdr:spPr>
        <a:xfrm>
          <a:off x="13652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8183</xdr:rowOff>
    </xdr:from>
    <xdr:ext cx="534377" cy="259045"/>
    <xdr:sp macro="" textlink="">
      <xdr:nvSpPr>
        <xdr:cNvPr id="694" name="テキスト ボックス 693"/>
        <xdr:cNvSpPr txBox="1"/>
      </xdr:nvSpPr>
      <xdr:spPr>
        <a:xfrm>
          <a:off x="13436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102060</xdr:rowOff>
    </xdr:from>
    <xdr:to>
      <xdr:col>67</xdr:col>
      <xdr:colOff>101600</xdr:colOff>
      <xdr:row>98</xdr:row>
      <xdr:rowOff>32210</xdr:rowOff>
    </xdr:to>
    <xdr:sp macro="" textlink="">
      <xdr:nvSpPr>
        <xdr:cNvPr id="695" name="フローチャート: 判断 694"/>
        <xdr:cNvSpPr/>
      </xdr:nvSpPr>
      <xdr:spPr>
        <a:xfrm>
          <a:off x="12763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48737</xdr:rowOff>
    </xdr:from>
    <xdr:ext cx="534377" cy="259045"/>
    <xdr:sp macro="" textlink="">
      <xdr:nvSpPr>
        <xdr:cNvPr id="696" name="テキスト ボックス 695"/>
        <xdr:cNvSpPr txBox="1"/>
      </xdr:nvSpPr>
      <xdr:spPr>
        <a:xfrm>
          <a:off x="12547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26127</xdr:rowOff>
    </xdr:from>
    <xdr:to>
      <xdr:col>85</xdr:col>
      <xdr:colOff>177800</xdr:colOff>
      <xdr:row>98</xdr:row>
      <xdr:rowOff>127727</xdr:rowOff>
    </xdr:to>
    <xdr:sp macro="" textlink="">
      <xdr:nvSpPr>
        <xdr:cNvPr id="702" name="楕円 701"/>
        <xdr:cNvSpPr/>
      </xdr:nvSpPr>
      <xdr:spPr>
        <a:xfrm>
          <a:off x="16268700" y="1682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2382</xdr:rowOff>
    </xdr:from>
    <xdr:ext cx="534377" cy="259045"/>
    <xdr:sp macro="" textlink="">
      <xdr:nvSpPr>
        <xdr:cNvPr id="703" name="積立金該当値テキスト"/>
        <xdr:cNvSpPr txBox="1"/>
      </xdr:nvSpPr>
      <xdr:spPr>
        <a:xfrm>
          <a:off x="16370300" y="1680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77477</xdr:rowOff>
    </xdr:from>
    <xdr:to>
      <xdr:col>81</xdr:col>
      <xdr:colOff>101600</xdr:colOff>
      <xdr:row>99</xdr:row>
      <xdr:rowOff>7627</xdr:rowOff>
    </xdr:to>
    <xdr:sp macro="" textlink="">
      <xdr:nvSpPr>
        <xdr:cNvPr id="704" name="楕円 703"/>
        <xdr:cNvSpPr/>
      </xdr:nvSpPr>
      <xdr:spPr>
        <a:xfrm>
          <a:off x="15430500" y="168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170204</xdr:rowOff>
    </xdr:from>
    <xdr:ext cx="534377" cy="259045"/>
    <xdr:sp macro="" textlink="">
      <xdr:nvSpPr>
        <xdr:cNvPr id="705" name="テキスト ボックス 704"/>
        <xdr:cNvSpPr txBox="1"/>
      </xdr:nvSpPr>
      <xdr:spPr>
        <a:xfrm>
          <a:off x="15214111" y="169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112111</xdr:rowOff>
    </xdr:from>
    <xdr:to>
      <xdr:col>76</xdr:col>
      <xdr:colOff>165100</xdr:colOff>
      <xdr:row>98</xdr:row>
      <xdr:rowOff>42261</xdr:rowOff>
    </xdr:to>
    <xdr:sp macro="" textlink="">
      <xdr:nvSpPr>
        <xdr:cNvPr id="706" name="楕円 705"/>
        <xdr:cNvSpPr/>
      </xdr:nvSpPr>
      <xdr:spPr>
        <a:xfrm>
          <a:off x="14541500" y="167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58788</xdr:rowOff>
    </xdr:from>
    <xdr:ext cx="534377" cy="259045"/>
    <xdr:sp macro="" textlink="">
      <xdr:nvSpPr>
        <xdr:cNvPr id="707" name="テキスト ボックス 706"/>
        <xdr:cNvSpPr txBox="1"/>
      </xdr:nvSpPr>
      <xdr:spPr>
        <a:xfrm>
          <a:off x="14325111" y="1651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101687</xdr:rowOff>
    </xdr:from>
    <xdr:to>
      <xdr:col>72</xdr:col>
      <xdr:colOff>38100</xdr:colOff>
      <xdr:row>99</xdr:row>
      <xdr:rowOff>31837</xdr:rowOff>
    </xdr:to>
    <xdr:sp macro="" textlink="">
      <xdr:nvSpPr>
        <xdr:cNvPr id="708" name="楕円 707"/>
        <xdr:cNvSpPr/>
      </xdr:nvSpPr>
      <xdr:spPr>
        <a:xfrm>
          <a:off x="13652500" y="1690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22964</xdr:rowOff>
    </xdr:from>
    <xdr:ext cx="469744" cy="259045"/>
    <xdr:sp macro="" textlink="">
      <xdr:nvSpPr>
        <xdr:cNvPr id="709" name="テキスト ボックス 708"/>
        <xdr:cNvSpPr txBox="1"/>
      </xdr:nvSpPr>
      <xdr:spPr>
        <a:xfrm>
          <a:off x="13468428" y="1699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58207</xdr:rowOff>
    </xdr:from>
    <xdr:to>
      <xdr:col>67</xdr:col>
      <xdr:colOff>101600</xdr:colOff>
      <xdr:row>98</xdr:row>
      <xdr:rowOff>159807</xdr:rowOff>
    </xdr:to>
    <xdr:sp macro="" textlink="">
      <xdr:nvSpPr>
        <xdr:cNvPr id="710" name="楕円 709"/>
        <xdr:cNvSpPr/>
      </xdr:nvSpPr>
      <xdr:spPr>
        <a:xfrm>
          <a:off x="12763500" y="168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150934</xdr:rowOff>
    </xdr:from>
    <xdr:ext cx="534377" cy="259045"/>
    <xdr:sp macro="" textlink="">
      <xdr:nvSpPr>
        <xdr:cNvPr id="711" name="テキスト ボックス 710"/>
        <xdr:cNvSpPr txBox="1"/>
      </xdr:nvSpPr>
      <xdr:spPr>
        <a:xfrm>
          <a:off x="12547111" y="1695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5" name="直線コネクタ 734"/>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8" name="投資及び出資金最大値テキスト"/>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9" name="直線コネクタ 738"/>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41326</xdr:rowOff>
    </xdr:from>
    <xdr:to>
      <xdr:col>116</xdr:col>
      <xdr:colOff>63500</xdr:colOff>
      <xdr:row>39</xdr:row>
      <xdr:rowOff>44450</xdr:rowOff>
    </xdr:to>
    <xdr:cxnSp macro="">
      <xdr:nvCxnSpPr>
        <xdr:cNvPr id="740" name="直線コネクタ 739"/>
        <xdr:cNvCxnSpPr/>
      </xdr:nvCxnSpPr>
      <xdr:spPr>
        <a:xfrm flipV="1">
          <a:off x="21323300" y="6727876"/>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76916</xdr:rowOff>
    </xdr:from>
    <xdr:ext cx="469744" cy="259045"/>
    <xdr:sp macro="" textlink="">
      <xdr:nvSpPr>
        <xdr:cNvPr id="741" name="投資及び出資金平均値テキスト"/>
        <xdr:cNvSpPr txBox="1"/>
      </xdr:nvSpPr>
      <xdr:spPr>
        <a:xfrm>
          <a:off x="22212300" y="6420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42" name="フローチャート: 判断 741"/>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4" name="フローチャート: 判断 743"/>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146295</xdr:rowOff>
    </xdr:from>
    <xdr:ext cx="469744" cy="259045"/>
    <xdr:sp macro="" textlink="">
      <xdr:nvSpPr>
        <xdr:cNvPr id="745" name="テキスト ボックス 744"/>
        <xdr:cNvSpPr txBox="1"/>
      </xdr:nvSpPr>
      <xdr:spPr>
        <a:xfrm>
          <a:off x="21088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7" name="フローチャート: 判断 746"/>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163593</xdr:rowOff>
    </xdr:from>
    <xdr:ext cx="469744" cy="259045"/>
    <xdr:sp macro="" textlink="">
      <xdr:nvSpPr>
        <xdr:cNvPr id="748" name="テキスト ボックス 747"/>
        <xdr:cNvSpPr txBox="1"/>
      </xdr:nvSpPr>
      <xdr:spPr>
        <a:xfrm>
          <a:off x="20199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59410</xdr:rowOff>
    </xdr:from>
    <xdr:to>
      <xdr:col>102</xdr:col>
      <xdr:colOff>165100</xdr:colOff>
      <xdr:row>38</xdr:row>
      <xdr:rowOff>161010</xdr:rowOff>
    </xdr:to>
    <xdr:sp macro="" textlink="">
      <xdr:nvSpPr>
        <xdr:cNvPr id="750" name="フローチャート: 判断 749"/>
        <xdr:cNvSpPr/>
      </xdr:nvSpPr>
      <xdr:spPr>
        <a:xfrm>
          <a:off x="19494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6088</xdr:rowOff>
    </xdr:from>
    <xdr:ext cx="469744" cy="259045"/>
    <xdr:sp macro="" textlink="">
      <xdr:nvSpPr>
        <xdr:cNvPr id="751" name="テキスト ボックス 750"/>
        <xdr:cNvSpPr txBox="1"/>
      </xdr:nvSpPr>
      <xdr:spPr>
        <a:xfrm>
          <a:off x="19310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2" name="フローチャート: 判断 751"/>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3" name="テキスト ボックス 752"/>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161976</xdr:rowOff>
    </xdr:from>
    <xdr:to>
      <xdr:col>116</xdr:col>
      <xdr:colOff>114300</xdr:colOff>
      <xdr:row>39</xdr:row>
      <xdr:rowOff>92126</xdr:rowOff>
    </xdr:to>
    <xdr:sp macro="" textlink="">
      <xdr:nvSpPr>
        <xdr:cNvPr id="759" name="楕円 758"/>
        <xdr:cNvSpPr/>
      </xdr:nvSpPr>
      <xdr:spPr>
        <a:xfrm>
          <a:off x="22110700" y="66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76903</xdr:rowOff>
    </xdr:from>
    <xdr:ext cx="313932" cy="259045"/>
    <xdr:sp macro="" textlink="">
      <xdr:nvSpPr>
        <xdr:cNvPr id="760" name="投資及び出資金該当値テキスト"/>
        <xdr:cNvSpPr txBox="1"/>
      </xdr:nvSpPr>
      <xdr:spPr>
        <a:xfrm>
          <a:off x="22212300" y="65920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4" name="直線コネクタ 793"/>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7" name="貸付金最大値テキスト"/>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8" name="直線コネクタ 797"/>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97540</xdr:rowOff>
    </xdr:from>
    <xdr:to>
      <xdr:col>116</xdr:col>
      <xdr:colOff>63500</xdr:colOff>
      <xdr:row>59</xdr:row>
      <xdr:rowOff>97540</xdr:rowOff>
    </xdr:to>
    <xdr:cxnSp macro="">
      <xdr:nvCxnSpPr>
        <xdr:cNvPr id="799" name="直線コネクタ 798"/>
        <xdr:cNvCxnSpPr/>
      </xdr:nvCxnSpPr>
      <xdr:spPr>
        <a:xfrm>
          <a:off x="21323300" y="10213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84410</xdr:rowOff>
    </xdr:from>
    <xdr:ext cx="469744" cy="259045"/>
    <xdr:sp macro="" textlink="">
      <xdr:nvSpPr>
        <xdr:cNvPr id="800" name="貸付金平均値テキスト"/>
        <xdr:cNvSpPr txBox="1"/>
      </xdr:nvSpPr>
      <xdr:spPr>
        <a:xfrm>
          <a:off x="22212300" y="985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801" name="フローチャート: 判断 800"/>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97540</xdr:rowOff>
    </xdr:from>
    <xdr:to>
      <xdr:col>111</xdr:col>
      <xdr:colOff>177800</xdr:colOff>
      <xdr:row>59</xdr:row>
      <xdr:rowOff>97572</xdr:rowOff>
    </xdr:to>
    <xdr:cxnSp macro="">
      <xdr:nvCxnSpPr>
        <xdr:cNvPr id="802" name="直線コネクタ 801"/>
        <xdr:cNvCxnSpPr/>
      </xdr:nvCxnSpPr>
      <xdr:spPr>
        <a:xfrm flipV="1">
          <a:off x="20434300" y="10213090"/>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803" name="フローチャート: 判断 802"/>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154515</xdr:rowOff>
    </xdr:from>
    <xdr:ext cx="469744" cy="259045"/>
    <xdr:sp macro="" textlink="">
      <xdr:nvSpPr>
        <xdr:cNvPr id="804" name="テキスト ボックス 803"/>
        <xdr:cNvSpPr txBox="1"/>
      </xdr:nvSpPr>
      <xdr:spPr>
        <a:xfrm>
          <a:off x="21088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97572</xdr:rowOff>
    </xdr:from>
    <xdr:to>
      <xdr:col>107</xdr:col>
      <xdr:colOff>50800</xdr:colOff>
      <xdr:row>59</xdr:row>
      <xdr:rowOff>97572</xdr:rowOff>
    </xdr:to>
    <xdr:cxnSp macro="">
      <xdr:nvCxnSpPr>
        <xdr:cNvPr id="805" name="直線コネクタ 804"/>
        <xdr:cNvCxnSpPr/>
      </xdr:nvCxnSpPr>
      <xdr:spPr>
        <a:xfrm>
          <a:off x="19545300" y="10213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6" name="フローチャート: 判断 805"/>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154710</xdr:rowOff>
    </xdr:from>
    <xdr:ext cx="469744" cy="259045"/>
    <xdr:sp macro="" textlink="">
      <xdr:nvSpPr>
        <xdr:cNvPr id="807" name="テキスト ボックス 806"/>
        <xdr:cNvSpPr txBox="1"/>
      </xdr:nvSpPr>
      <xdr:spPr>
        <a:xfrm>
          <a:off x="20199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96038</xdr:rowOff>
    </xdr:from>
    <xdr:to>
      <xdr:col>102</xdr:col>
      <xdr:colOff>114300</xdr:colOff>
      <xdr:row>59</xdr:row>
      <xdr:rowOff>97572</xdr:rowOff>
    </xdr:to>
    <xdr:cxnSp macro="">
      <xdr:nvCxnSpPr>
        <xdr:cNvPr id="808" name="直線コネクタ 807"/>
        <xdr:cNvCxnSpPr/>
      </xdr:nvCxnSpPr>
      <xdr:spPr>
        <a:xfrm>
          <a:off x="18656300" y="10211588"/>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10261</xdr:rowOff>
    </xdr:from>
    <xdr:to>
      <xdr:col>102</xdr:col>
      <xdr:colOff>165100</xdr:colOff>
      <xdr:row>58</xdr:row>
      <xdr:rowOff>111861</xdr:rowOff>
    </xdr:to>
    <xdr:sp macro="" textlink="">
      <xdr:nvSpPr>
        <xdr:cNvPr id="809" name="フローチャート: 判断 808"/>
        <xdr:cNvSpPr/>
      </xdr:nvSpPr>
      <xdr:spPr>
        <a:xfrm>
          <a:off x="19494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128388</xdr:rowOff>
    </xdr:from>
    <xdr:ext cx="469744" cy="259045"/>
    <xdr:sp macro="" textlink="">
      <xdr:nvSpPr>
        <xdr:cNvPr id="810" name="テキスト ボックス 809"/>
        <xdr:cNvSpPr txBox="1"/>
      </xdr:nvSpPr>
      <xdr:spPr>
        <a:xfrm>
          <a:off x="19310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165840</xdr:rowOff>
    </xdr:from>
    <xdr:to>
      <xdr:col>98</xdr:col>
      <xdr:colOff>38100</xdr:colOff>
      <xdr:row>58</xdr:row>
      <xdr:rowOff>95990</xdr:rowOff>
    </xdr:to>
    <xdr:sp macro="" textlink="">
      <xdr:nvSpPr>
        <xdr:cNvPr id="811" name="フローチャート: 判断 810"/>
        <xdr:cNvSpPr/>
      </xdr:nvSpPr>
      <xdr:spPr>
        <a:xfrm>
          <a:off x="18605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112517</xdr:rowOff>
    </xdr:from>
    <xdr:ext cx="469744" cy="259045"/>
    <xdr:sp macro="" textlink="">
      <xdr:nvSpPr>
        <xdr:cNvPr id="812" name="テキスト ボックス 811"/>
        <xdr:cNvSpPr txBox="1"/>
      </xdr:nvSpPr>
      <xdr:spPr>
        <a:xfrm>
          <a:off x="18421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46740</xdr:rowOff>
    </xdr:from>
    <xdr:to>
      <xdr:col>116</xdr:col>
      <xdr:colOff>114300</xdr:colOff>
      <xdr:row>59</xdr:row>
      <xdr:rowOff>148340</xdr:rowOff>
    </xdr:to>
    <xdr:sp macro="" textlink="">
      <xdr:nvSpPr>
        <xdr:cNvPr id="818" name="楕円 817"/>
        <xdr:cNvSpPr/>
      </xdr:nvSpPr>
      <xdr:spPr>
        <a:xfrm>
          <a:off x="22110700" y="1016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133117</xdr:rowOff>
    </xdr:from>
    <xdr:ext cx="313932" cy="259045"/>
    <xdr:sp macro="" textlink="">
      <xdr:nvSpPr>
        <xdr:cNvPr id="819" name="貸付金該当値テキスト"/>
        <xdr:cNvSpPr txBox="1"/>
      </xdr:nvSpPr>
      <xdr:spPr>
        <a:xfrm>
          <a:off x="22212300" y="10077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46740</xdr:rowOff>
    </xdr:from>
    <xdr:to>
      <xdr:col>112</xdr:col>
      <xdr:colOff>38100</xdr:colOff>
      <xdr:row>59</xdr:row>
      <xdr:rowOff>148340</xdr:rowOff>
    </xdr:to>
    <xdr:sp macro="" textlink="">
      <xdr:nvSpPr>
        <xdr:cNvPr id="820" name="楕円 819"/>
        <xdr:cNvSpPr/>
      </xdr:nvSpPr>
      <xdr:spPr>
        <a:xfrm>
          <a:off x="21272500" y="1016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139467</xdr:rowOff>
    </xdr:from>
    <xdr:ext cx="313932" cy="259045"/>
    <xdr:sp macro="" textlink="">
      <xdr:nvSpPr>
        <xdr:cNvPr id="821" name="テキスト ボックス 820"/>
        <xdr:cNvSpPr txBox="1"/>
      </xdr:nvSpPr>
      <xdr:spPr>
        <a:xfrm>
          <a:off x="21166333" y="10255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46772</xdr:rowOff>
    </xdr:from>
    <xdr:to>
      <xdr:col>107</xdr:col>
      <xdr:colOff>101600</xdr:colOff>
      <xdr:row>59</xdr:row>
      <xdr:rowOff>148372</xdr:rowOff>
    </xdr:to>
    <xdr:sp macro="" textlink="">
      <xdr:nvSpPr>
        <xdr:cNvPr id="822" name="楕円 821"/>
        <xdr:cNvSpPr/>
      </xdr:nvSpPr>
      <xdr:spPr>
        <a:xfrm>
          <a:off x="203835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139499</xdr:rowOff>
    </xdr:from>
    <xdr:ext cx="313932" cy="259045"/>
    <xdr:sp macro="" textlink="">
      <xdr:nvSpPr>
        <xdr:cNvPr id="823" name="テキスト ボックス 822"/>
        <xdr:cNvSpPr txBox="1"/>
      </xdr:nvSpPr>
      <xdr:spPr>
        <a:xfrm>
          <a:off x="20277333" y="10255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46772</xdr:rowOff>
    </xdr:from>
    <xdr:to>
      <xdr:col>102</xdr:col>
      <xdr:colOff>165100</xdr:colOff>
      <xdr:row>59</xdr:row>
      <xdr:rowOff>148372</xdr:rowOff>
    </xdr:to>
    <xdr:sp macro="" textlink="">
      <xdr:nvSpPr>
        <xdr:cNvPr id="824" name="楕円 823"/>
        <xdr:cNvSpPr/>
      </xdr:nvSpPr>
      <xdr:spPr>
        <a:xfrm>
          <a:off x="194945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139499</xdr:rowOff>
    </xdr:from>
    <xdr:ext cx="313932" cy="259045"/>
    <xdr:sp macro="" textlink="">
      <xdr:nvSpPr>
        <xdr:cNvPr id="825" name="テキスト ボックス 824"/>
        <xdr:cNvSpPr txBox="1"/>
      </xdr:nvSpPr>
      <xdr:spPr>
        <a:xfrm>
          <a:off x="19388333" y="10255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45238</xdr:rowOff>
    </xdr:from>
    <xdr:to>
      <xdr:col>98</xdr:col>
      <xdr:colOff>38100</xdr:colOff>
      <xdr:row>59</xdr:row>
      <xdr:rowOff>146838</xdr:rowOff>
    </xdr:to>
    <xdr:sp macro="" textlink="">
      <xdr:nvSpPr>
        <xdr:cNvPr id="826" name="楕円 825"/>
        <xdr:cNvSpPr/>
      </xdr:nvSpPr>
      <xdr:spPr>
        <a:xfrm>
          <a:off x="18605500" y="1016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137965</xdr:rowOff>
    </xdr:from>
    <xdr:ext cx="313932" cy="259045"/>
    <xdr:sp macro="" textlink="">
      <xdr:nvSpPr>
        <xdr:cNvPr id="827" name="テキスト ボックス 826"/>
        <xdr:cNvSpPr txBox="1"/>
      </xdr:nvSpPr>
      <xdr:spPr>
        <a:xfrm>
          <a:off x="18499333" y="10253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52" name="直線コネクタ 851"/>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53" name="繰出金最小値テキスト"/>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4" name="直線コネクタ 853"/>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5" name="繰出金最大値テキスト"/>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6" name="直線コネクタ 855"/>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161252</xdr:rowOff>
    </xdr:from>
    <xdr:to>
      <xdr:col>116</xdr:col>
      <xdr:colOff>63500</xdr:colOff>
      <xdr:row>78</xdr:row>
      <xdr:rowOff>609</xdr:rowOff>
    </xdr:to>
    <xdr:cxnSp macro="">
      <xdr:nvCxnSpPr>
        <xdr:cNvPr id="857" name="直線コネクタ 856"/>
        <xdr:cNvCxnSpPr/>
      </xdr:nvCxnSpPr>
      <xdr:spPr>
        <a:xfrm flipV="1">
          <a:off x="21323300" y="13362902"/>
          <a:ext cx="838200" cy="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160875</xdr:rowOff>
    </xdr:from>
    <xdr:ext cx="534377" cy="259045"/>
    <xdr:sp macro="" textlink="">
      <xdr:nvSpPr>
        <xdr:cNvPr id="858" name="繰出金平均値テキスト"/>
        <xdr:cNvSpPr txBox="1"/>
      </xdr:nvSpPr>
      <xdr:spPr>
        <a:xfrm>
          <a:off x="22212300" y="13019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9" name="フローチャート: 判断 858"/>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609</xdr:rowOff>
    </xdr:from>
    <xdr:to>
      <xdr:col>111</xdr:col>
      <xdr:colOff>177800</xdr:colOff>
      <xdr:row>78</xdr:row>
      <xdr:rowOff>7658</xdr:rowOff>
    </xdr:to>
    <xdr:cxnSp macro="">
      <xdr:nvCxnSpPr>
        <xdr:cNvPr id="860" name="直線コネクタ 859"/>
        <xdr:cNvCxnSpPr/>
      </xdr:nvCxnSpPr>
      <xdr:spPr>
        <a:xfrm flipV="1">
          <a:off x="20434300" y="13373709"/>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61" name="フローチャート: 判断 860"/>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72102</xdr:rowOff>
    </xdr:from>
    <xdr:ext cx="534377" cy="259045"/>
    <xdr:sp macro="" textlink="">
      <xdr:nvSpPr>
        <xdr:cNvPr id="862" name="テキスト ボックス 861"/>
        <xdr:cNvSpPr txBox="1"/>
      </xdr:nvSpPr>
      <xdr:spPr>
        <a:xfrm>
          <a:off x="21056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7658</xdr:rowOff>
    </xdr:from>
    <xdr:to>
      <xdr:col>107</xdr:col>
      <xdr:colOff>50800</xdr:colOff>
      <xdr:row>78</xdr:row>
      <xdr:rowOff>18211</xdr:rowOff>
    </xdr:to>
    <xdr:cxnSp macro="">
      <xdr:nvCxnSpPr>
        <xdr:cNvPr id="863" name="直線コネクタ 862"/>
        <xdr:cNvCxnSpPr/>
      </xdr:nvCxnSpPr>
      <xdr:spPr>
        <a:xfrm flipV="1">
          <a:off x="19545300" y="13380758"/>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4" name="フローチャート: 判断 863"/>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75531</xdr:rowOff>
    </xdr:from>
    <xdr:ext cx="534377" cy="259045"/>
    <xdr:sp macro="" textlink="">
      <xdr:nvSpPr>
        <xdr:cNvPr id="865" name="テキスト ボックス 864"/>
        <xdr:cNvSpPr txBox="1"/>
      </xdr:nvSpPr>
      <xdr:spPr>
        <a:xfrm>
          <a:off x="20167111" y="129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18211</xdr:rowOff>
    </xdr:from>
    <xdr:to>
      <xdr:col>102</xdr:col>
      <xdr:colOff>114300</xdr:colOff>
      <xdr:row>78</xdr:row>
      <xdr:rowOff>64263</xdr:rowOff>
    </xdr:to>
    <xdr:cxnSp macro="">
      <xdr:nvCxnSpPr>
        <xdr:cNvPr id="866" name="直線コネクタ 865"/>
        <xdr:cNvCxnSpPr/>
      </xdr:nvCxnSpPr>
      <xdr:spPr>
        <a:xfrm flipV="1">
          <a:off x="18656300" y="13391311"/>
          <a:ext cx="889000" cy="4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158445</xdr:rowOff>
    </xdr:from>
    <xdr:to>
      <xdr:col>102</xdr:col>
      <xdr:colOff>165100</xdr:colOff>
      <xdr:row>77</xdr:row>
      <xdr:rowOff>88595</xdr:rowOff>
    </xdr:to>
    <xdr:sp macro="" textlink="">
      <xdr:nvSpPr>
        <xdr:cNvPr id="867" name="フローチャート: 判断 866"/>
        <xdr:cNvSpPr/>
      </xdr:nvSpPr>
      <xdr:spPr>
        <a:xfrm>
          <a:off x="19494500" y="1318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105122</xdr:rowOff>
    </xdr:from>
    <xdr:ext cx="534377" cy="259045"/>
    <xdr:sp macro="" textlink="">
      <xdr:nvSpPr>
        <xdr:cNvPr id="868" name="テキスト ボックス 867"/>
        <xdr:cNvSpPr txBox="1"/>
      </xdr:nvSpPr>
      <xdr:spPr>
        <a:xfrm>
          <a:off x="19278111" y="129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142811</xdr:rowOff>
    </xdr:from>
    <xdr:to>
      <xdr:col>98</xdr:col>
      <xdr:colOff>38100</xdr:colOff>
      <xdr:row>77</xdr:row>
      <xdr:rowOff>72961</xdr:rowOff>
    </xdr:to>
    <xdr:sp macro="" textlink="">
      <xdr:nvSpPr>
        <xdr:cNvPr id="869" name="フローチャート: 判断 868"/>
        <xdr:cNvSpPr/>
      </xdr:nvSpPr>
      <xdr:spPr>
        <a:xfrm>
          <a:off x="18605500" y="1317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89488</xdr:rowOff>
    </xdr:from>
    <xdr:ext cx="534377" cy="259045"/>
    <xdr:sp macro="" textlink="">
      <xdr:nvSpPr>
        <xdr:cNvPr id="870" name="テキスト ボックス 869"/>
        <xdr:cNvSpPr txBox="1"/>
      </xdr:nvSpPr>
      <xdr:spPr>
        <a:xfrm>
          <a:off x="18389111" y="1294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110452</xdr:rowOff>
    </xdr:from>
    <xdr:to>
      <xdr:col>116</xdr:col>
      <xdr:colOff>114300</xdr:colOff>
      <xdr:row>78</xdr:row>
      <xdr:rowOff>40602</xdr:rowOff>
    </xdr:to>
    <xdr:sp macro="" textlink="">
      <xdr:nvSpPr>
        <xdr:cNvPr id="876" name="楕円 875"/>
        <xdr:cNvSpPr/>
      </xdr:nvSpPr>
      <xdr:spPr>
        <a:xfrm>
          <a:off x="22110700" y="133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25379</xdr:rowOff>
    </xdr:from>
    <xdr:ext cx="534377" cy="259045"/>
    <xdr:sp macro="" textlink="">
      <xdr:nvSpPr>
        <xdr:cNvPr id="877" name="繰出金該当値テキスト"/>
        <xdr:cNvSpPr txBox="1"/>
      </xdr:nvSpPr>
      <xdr:spPr>
        <a:xfrm>
          <a:off x="22212300" y="1322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121259</xdr:rowOff>
    </xdr:from>
    <xdr:to>
      <xdr:col>112</xdr:col>
      <xdr:colOff>38100</xdr:colOff>
      <xdr:row>78</xdr:row>
      <xdr:rowOff>51409</xdr:rowOff>
    </xdr:to>
    <xdr:sp macro="" textlink="">
      <xdr:nvSpPr>
        <xdr:cNvPr id="878" name="楕円 877"/>
        <xdr:cNvSpPr/>
      </xdr:nvSpPr>
      <xdr:spPr>
        <a:xfrm>
          <a:off x="21272500" y="133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42536</xdr:rowOff>
    </xdr:from>
    <xdr:ext cx="534377" cy="259045"/>
    <xdr:sp macro="" textlink="">
      <xdr:nvSpPr>
        <xdr:cNvPr id="879" name="テキスト ボックス 878"/>
        <xdr:cNvSpPr txBox="1"/>
      </xdr:nvSpPr>
      <xdr:spPr>
        <a:xfrm>
          <a:off x="21056111" y="1341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128308</xdr:rowOff>
    </xdr:from>
    <xdr:to>
      <xdr:col>107</xdr:col>
      <xdr:colOff>101600</xdr:colOff>
      <xdr:row>78</xdr:row>
      <xdr:rowOff>58458</xdr:rowOff>
    </xdr:to>
    <xdr:sp macro="" textlink="">
      <xdr:nvSpPr>
        <xdr:cNvPr id="880" name="楕円 879"/>
        <xdr:cNvSpPr/>
      </xdr:nvSpPr>
      <xdr:spPr>
        <a:xfrm>
          <a:off x="20383500" y="1332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49585</xdr:rowOff>
    </xdr:from>
    <xdr:ext cx="534377" cy="259045"/>
    <xdr:sp macro="" textlink="">
      <xdr:nvSpPr>
        <xdr:cNvPr id="881" name="テキスト ボックス 880"/>
        <xdr:cNvSpPr txBox="1"/>
      </xdr:nvSpPr>
      <xdr:spPr>
        <a:xfrm>
          <a:off x="20167111" y="1342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138861</xdr:rowOff>
    </xdr:from>
    <xdr:to>
      <xdr:col>102</xdr:col>
      <xdr:colOff>165100</xdr:colOff>
      <xdr:row>78</xdr:row>
      <xdr:rowOff>69011</xdr:rowOff>
    </xdr:to>
    <xdr:sp macro="" textlink="">
      <xdr:nvSpPr>
        <xdr:cNvPr id="882" name="楕円 881"/>
        <xdr:cNvSpPr/>
      </xdr:nvSpPr>
      <xdr:spPr>
        <a:xfrm>
          <a:off x="19494500" y="133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60138</xdr:rowOff>
    </xdr:from>
    <xdr:ext cx="534377" cy="259045"/>
    <xdr:sp macro="" textlink="">
      <xdr:nvSpPr>
        <xdr:cNvPr id="883" name="テキスト ボックス 882"/>
        <xdr:cNvSpPr txBox="1"/>
      </xdr:nvSpPr>
      <xdr:spPr>
        <a:xfrm>
          <a:off x="19278111" y="13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13463</xdr:rowOff>
    </xdr:from>
    <xdr:to>
      <xdr:col>98</xdr:col>
      <xdr:colOff>38100</xdr:colOff>
      <xdr:row>78</xdr:row>
      <xdr:rowOff>115063</xdr:rowOff>
    </xdr:to>
    <xdr:sp macro="" textlink="">
      <xdr:nvSpPr>
        <xdr:cNvPr id="884" name="楕円 883"/>
        <xdr:cNvSpPr/>
      </xdr:nvSpPr>
      <xdr:spPr>
        <a:xfrm>
          <a:off x="18605500" y="1338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106190</xdr:rowOff>
    </xdr:from>
    <xdr:ext cx="534377" cy="259045"/>
    <xdr:sp macro="" textlink="">
      <xdr:nvSpPr>
        <xdr:cNvPr id="885" name="テキスト ボックス 884"/>
        <xdr:cNvSpPr txBox="1"/>
      </xdr:nvSpPr>
      <xdr:spPr>
        <a:xfrm>
          <a:off x="18389111" y="1347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6" name="直線コネクタ 89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7" name="テキスト ボックス 89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8" name="直線コネクタ 89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9" name="テキスト ボックス 89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0" name="直線コネクタ 89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1" name="テキスト ボックス 90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2" name="直線コネクタ 90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3" name="テキスト ボックス 90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5" name="テキスト ボックス 90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7" name="直線コネクタ 90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9" name="直線コネクタ 90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1" name="直線コネクタ 91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2" name="直線コネクタ 91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4" name="フローチャート: 判断 91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5" name="直線コネクタ 91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6" name="フローチャート: 判断 91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7" name="テキスト ボックス 916"/>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8" name="直線コネクタ 91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9" name="フローチャート: 判断 91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0" name="テキスト ボックス 91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1" name="直線コネクタ 92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2" name="フローチャート: 判断 92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3" name="テキスト ボックス 922"/>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24" name="フローチャート: 判断 923"/>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25" name="テキスト ボックス 924"/>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1" name="楕円 93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3" name="楕円 93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4" name="テキスト ボックス 933"/>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5" name="楕円 93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6" name="テキスト ボックス 935"/>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7" name="楕円 93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8" name="テキスト ボックス 937"/>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9" name="楕円 93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40" name="テキスト ボックス 93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58,316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円となっており、類似団体平均、全国平均、県平均を下回っている。前年度と比較すると、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再任用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が大きな要因となり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67,348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円となっており、類似団体平均は下回っているが、全国平均、県平均を上回っている。前年度と比較すると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選挙に伴う郵便料の減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が大きな要因となり、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77,442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円となっており、類似団体平均、全国平均を下回っているが、県平均を上回っている。前年度と比較すると生活保護費の医療扶助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費の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増が大きな要因となり、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円となっており、類似団体平均、全国平均、県平均を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回っている。前年度と比較すると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斎場整備事業に着手したこと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が大きな要因となり、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6,919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ＭＳ Ｐゴシック" panose="020B0600070205080204" pitchFamily="50" charset="-128"/>
              <a:ea typeface="ＭＳ Ｐゴシック" panose="020B0600070205080204" pitchFamily="50" charset="-128"/>
            </a:rPr>
            <a:t>公債費は、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35,060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円となっており、類似団体平均、全国平均、県平均を下回っている。前年度と比較すると保健福祉センター建設事業の起債償還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終了したこと大きな要因となり、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静岡県伊豆の国市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48,860
48,258
94.62
19,806,706
19,064,851
687,803
11,549,402
18,314,754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64327</xdr:rowOff>
    </xdr:from>
    <xdr:to>
      <xdr:col>24</xdr:col>
      <xdr:colOff>63500</xdr:colOff>
      <xdr:row>38</xdr:row>
      <xdr:rowOff>75235</xdr:rowOff>
    </xdr:to>
    <xdr:cxnSp macro="">
      <xdr:nvCxnSpPr>
        <xdr:cNvPr id="62" name="直線コネクタ 61"/>
        <xdr:cNvCxnSpPr/>
      </xdr:nvCxnSpPr>
      <xdr:spPr>
        <a:xfrm flipV="1">
          <a:off x="3797300" y="6579427"/>
          <a:ext cx="8382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79512</xdr:rowOff>
    </xdr:from>
    <xdr:ext cx="469744" cy="259045"/>
    <xdr:sp macro="" textlink="">
      <xdr:nvSpPr>
        <xdr:cNvPr id="63" name="議会費平均値テキスト"/>
        <xdr:cNvSpPr txBox="1"/>
      </xdr:nvSpPr>
      <xdr:spPr>
        <a:xfrm>
          <a:off x="4686300" y="6251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70402</xdr:rowOff>
    </xdr:from>
    <xdr:to>
      <xdr:col>19</xdr:col>
      <xdr:colOff>177800</xdr:colOff>
      <xdr:row>38</xdr:row>
      <xdr:rowOff>75235</xdr:rowOff>
    </xdr:to>
    <xdr:cxnSp macro="">
      <xdr:nvCxnSpPr>
        <xdr:cNvPr id="65" name="直線コネクタ 64"/>
        <xdr:cNvCxnSpPr/>
      </xdr:nvCxnSpPr>
      <xdr:spPr>
        <a:xfrm>
          <a:off x="2908300" y="6585502"/>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7949</xdr:rowOff>
    </xdr:from>
    <xdr:ext cx="469744" cy="259045"/>
    <xdr:sp macro="" textlink="">
      <xdr:nvSpPr>
        <xdr:cNvPr id="67" name="テキスト ボックス 66"/>
        <xdr:cNvSpPr txBox="1"/>
      </xdr:nvSpPr>
      <xdr:spPr>
        <a:xfrm>
          <a:off x="3562428" y="61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51722</xdr:rowOff>
    </xdr:from>
    <xdr:to>
      <xdr:col>15</xdr:col>
      <xdr:colOff>50800</xdr:colOff>
      <xdr:row>38</xdr:row>
      <xdr:rowOff>70402</xdr:rowOff>
    </xdr:to>
    <xdr:cxnSp macro="">
      <xdr:nvCxnSpPr>
        <xdr:cNvPr id="68" name="直線コネクタ 67"/>
        <xdr:cNvCxnSpPr/>
      </xdr:nvCxnSpPr>
      <xdr:spPr>
        <a:xfrm>
          <a:off x="2019300" y="6566822"/>
          <a:ext cx="8890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6120</xdr:rowOff>
    </xdr:from>
    <xdr:ext cx="469744" cy="259045"/>
    <xdr:sp macro="" textlink="">
      <xdr:nvSpPr>
        <xdr:cNvPr id="70" name="テキスト ボックス 69"/>
        <xdr:cNvSpPr txBox="1"/>
      </xdr:nvSpPr>
      <xdr:spPr>
        <a:xfrm>
          <a:off x="2673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51722</xdr:rowOff>
    </xdr:from>
    <xdr:to>
      <xdr:col>10</xdr:col>
      <xdr:colOff>114300</xdr:colOff>
      <xdr:row>38</xdr:row>
      <xdr:rowOff>61323</xdr:rowOff>
    </xdr:to>
    <xdr:cxnSp macro="">
      <xdr:nvCxnSpPr>
        <xdr:cNvPr id="71" name="直線コネクタ 70"/>
        <xdr:cNvCxnSpPr/>
      </xdr:nvCxnSpPr>
      <xdr:spPr>
        <a:xfrm flipV="1">
          <a:off x="1130300" y="656682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45923</xdr:rowOff>
    </xdr:from>
    <xdr:to>
      <xdr:col>10</xdr:col>
      <xdr:colOff>165100</xdr:colOff>
      <xdr:row>37</xdr:row>
      <xdr:rowOff>147523</xdr:rowOff>
    </xdr:to>
    <xdr:sp macro="" textlink="">
      <xdr:nvSpPr>
        <xdr:cNvPr id="72" name="フローチャート: 判断 71"/>
        <xdr:cNvSpPr/>
      </xdr:nvSpPr>
      <xdr:spPr>
        <a:xfrm>
          <a:off x="1968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164050</xdr:rowOff>
    </xdr:from>
    <xdr:ext cx="469744" cy="259045"/>
    <xdr:sp macro="" textlink="">
      <xdr:nvSpPr>
        <xdr:cNvPr id="73" name="テキスト ボックス 72"/>
        <xdr:cNvSpPr txBox="1"/>
      </xdr:nvSpPr>
      <xdr:spPr>
        <a:xfrm>
          <a:off x="1784428" y="61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45205</xdr:rowOff>
    </xdr:from>
    <xdr:to>
      <xdr:col>6</xdr:col>
      <xdr:colOff>38100</xdr:colOff>
      <xdr:row>37</xdr:row>
      <xdr:rowOff>146805</xdr:rowOff>
    </xdr:to>
    <xdr:sp macro="" textlink="">
      <xdr:nvSpPr>
        <xdr:cNvPr id="74" name="フローチャート: 判断 73"/>
        <xdr:cNvSpPr/>
      </xdr:nvSpPr>
      <xdr:spPr>
        <a:xfrm>
          <a:off x="1079500" y="63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163332</xdr:rowOff>
    </xdr:from>
    <xdr:ext cx="469744" cy="259045"/>
    <xdr:sp macro="" textlink="">
      <xdr:nvSpPr>
        <xdr:cNvPr id="75" name="テキスト ボックス 74"/>
        <xdr:cNvSpPr txBox="1"/>
      </xdr:nvSpPr>
      <xdr:spPr>
        <a:xfrm>
          <a:off x="895428" y="616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13527</xdr:rowOff>
    </xdr:from>
    <xdr:to>
      <xdr:col>24</xdr:col>
      <xdr:colOff>114300</xdr:colOff>
      <xdr:row>38</xdr:row>
      <xdr:rowOff>115127</xdr:rowOff>
    </xdr:to>
    <xdr:sp macro="" textlink="">
      <xdr:nvSpPr>
        <xdr:cNvPr id="81" name="楕円 80"/>
        <xdr:cNvSpPr/>
      </xdr:nvSpPr>
      <xdr:spPr>
        <a:xfrm>
          <a:off x="4584700" y="652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99904</xdr:rowOff>
    </xdr:from>
    <xdr:ext cx="469744" cy="259045"/>
    <xdr:sp macro="" textlink="">
      <xdr:nvSpPr>
        <xdr:cNvPr id="82" name="議会費該当値テキスト"/>
        <xdr:cNvSpPr txBox="1"/>
      </xdr:nvSpPr>
      <xdr:spPr>
        <a:xfrm>
          <a:off x="4686300" y="644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24435</xdr:rowOff>
    </xdr:from>
    <xdr:to>
      <xdr:col>20</xdr:col>
      <xdr:colOff>38100</xdr:colOff>
      <xdr:row>38</xdr:row>
      <xdr:rowOff>126035</xdr:rowOff>
    </xdr:to>
    <xdr:sp macro="" textlink="">
      <xdr:nvSpPr>
        <xdr:cNvPr id="83" name="楕円 82"/>
        <xdr:cNvSpPr/>
      </xdr:nvSpPr>
      <xdr:spPr>
        <a:xfrm>
          <a:off x="3746500" y="65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117162</xdr:rowOff>
    </xdr:from>
    <xdr:ext cx="469744" cy="259045"/>
    <xdr:sp macro="" textlink="">
      <xdr:nvSpPr>
        <xdr:cNvPr id="84" name="テキスト ボックス 83"/>
        <xdr:cNvSpPr txBox="1"/>
      </xdr:nvSpPr>
      <xdr:spPr>
        <a:xfrm>
          <a:off x="3562428" y="66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19602</xdr:rowOff>
    </xdr:from>
    <xdr:to>
      <xdr:col>15</xdr:col>
      <xdr:colOff>101600</xdr:colOff>
      <xdr:row>38</xdr:row>
      <xdr:rowOff>121202</xdr:rowOff>
    </xdr:to>
    <xdr:sp macro="" textlink="">
      <xdr:nvSpPr>
        <xdr:cNvPr id="85" name="楕円 84"/>
        <xdr:cNvSpPr/>
      </xdr:nvSpPr>
      <xdr:spPr>
        <a:xfrm>
          <a:off x="2857500" y="653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112329</xdr:rowOff>
    </xdr:from>
    <xdr:ext cx="469744" cy="259045"/>
    <xdr:sp macro="" textlink="">
      <xdr:nvSpPr>
        <xdr:cNvPr id="86" name="テキスト ボックス 85"/>
        <xdr:cNvSpPr txBox="1"/>
      </xdr:nvSpPr>
      <xdr:spPr>
        <a:xfrm>
          <a:off x="2673428" y="662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922</xdr:rowOff>
    </xdr:from>
    <xdr:to>
      <xdr:col>10</xdr:col>
      <xdr:colOff>165100</xdr:colOff>
      <xdr:row>38</xdr:row>
      <xdr:rowOff>102522</xdr:rowOff>
    </xdr:to>
    <xdr:sp macro="" textlink="">
      <xdr:nvSpPr>
        <xdr:cNvPr id="87" name="楕円 86"/>
        <xdr:cNvSpPr/>
      </xdr:nvSpPr>
      <xdr:spPr>
        <a:xfrm>
          <a:off x="1968500" y="65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93649</xdr:rowOff>
    </xdr:from>
    <xdr:ext cx="469744" cy="259045"/>
    <xdr:sp macro="" textlink="">
      <xdr:nvSpPr>
        <xdr:cNvPr id="88" name="テキスト ボックス 87"/>
        <xdr:cNvSpPr txBox="1"/>
      </xdr:nvSpPr>
      <xdr:spPr>
        <a:xfrm>
          <a:off x="1784428" y="660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10523</xdr:rowOff>
    </xdr:from>
    <xdr:to>
      <xdr:col>6</xdr:col>
      <xdr:colOff>38100</xdr:colOff>
      <xdr:row>38</xdr:row>
      <xdr:rowOff>112123</xdr:rowOff>
    </xdr:to>
    <xdr:sp macro="" textlink="">
      <xdr:nvSpPr>
        <xdr:cNvPr id="89" name="楕円 88"/>
        <xdr:cNvSpPr/>
      </xdr:nvSpPr>
      <xdr:spPr>
        <a:xfrm>
          <a:off x="1079500" y="652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103250</xdr:rowOff>
    </xdr:from>
    <xdr:ext cx="469744" cy="259045"/>
    <xdr:sp macro="" textlink="">
      <xdr:nvSpPr>
        <xdr:cNvPr id="90" name="テキスト ボックス 89"/>
        <xdr:cNvSpPr txBox="1"/>
      </xdr:nvSpPr>
      <xdr:spPr>
        <a:xfrm>
          <a:off x="895428" y="661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150257</xdr:rowOff>
    </xdr:from>
    <xdr:to>
      <xdr:col>24</xdr:col>
      <xdr:colOff>63500</xdr:colOff>
      <xdr:row>57</xdr:row>
      <xdr:rowOff>163192</xdr:rowOff>
    </xdr:to>
    <xdr:cxnSp macro="">
      <xdr:nvCxnSpPr>
        <xdr:cNvPr id="119" name="直線コネクタ 118"/>
        <xdr:cNvCxnSpPr/>
      </xdr:nvCxnSpPr>
      <xdr:spPr>
        <a:xfrm flipV="1">
          <a:off x="3797300" y="9922907"/>
          <a:ext cx="838200" cy="1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50207</xdr:rowOff>
    </xdr:from>
    <xdr:ext cx="534377" cy="259045"/>
    <xdr:sp macro="" textlink="">
      <xdr:nvSpPr>
        <xdr:cNvPr id="120" name="総務費平均値テキスト"/>
        <xdr:cNvSpPr txBox="1"/>
      </xdr:nvSpPr>
      <xdr:spPr>
        <a:xfrm>
          <a:off x="4686300" y="9651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99382</xdr:rowOff>
    </xdr:from>
    <xdr:to>
      <xdr:col>19</xdr:col>
      <xdr:colOff>177800</xdr:colOff>
      <xdr:row>57</xdr:row>
      <xdr:rowOff>163192</xdr:rowOff>
    </xdr:to>
    <xdr:cxnSp macro="">
      <xdr:nvCxnSpPr>
        <xdr:cNvPr id="122" name="直線コネクタ 121"/>
        <xdr:cNvCxnSpPr/>
      </xdr:nvCxnSpPr>
      <xdr:spPr>
        <a:xfrm>
          <a:off x="2908300" y="9872032"/>
          <a:ext cx="889000" cy="6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4377</xdr:rowOff>
    </xdr:from>
    <xdr:ext cx="534377" cy="259045"/>
    <xdr:sp macro="" textlink="">
      <xdr:nvSpPr>
        <xdr:cNvPr id="124" name="テキスト ボックス 123"/>
        <xdr:cNvSpPr txBox="1"/>
      </xdr:nvSpPr>
      <xdr:spPr>
        <a:xfrm>
          <a:off x="3530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99382</xdr:rowOff>
    </xdr:from>
    <xdr:to>
      <xdr:col>15</xdr:col>
      <xdr:colOff>50800</xdr:colOff>
      <xdr:row>58</xdr:row>
      <xdr:rowOff>5527</xdr:rowOff>
    </xdr:to>
    <xdr:cxnSp macro="">
      <xdr:nvCxnSpPr>
        <xdr:cNvPr id="125" name="直線コネクタ 124"/>
        <xdr:cNvCxnSpPr/>
      </xdr:nvCxnSpPr>
      <xdr:spPr>
        <a:xfrm flipV="1">
          <a:off x="2019300" y="9872032"/>
          <a:ext cx="889000" cy="7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165963</xdr:rowOff>
    </xdr:from>
    <xdr:ext cx="534377" cy="259045"/>
    <xdr:sp macro="" textlink="">
      <xdr:nvSpPr>
        <xdr:cNvPr id="127" name="テキスト ボックス 126"/>
        <xdr:cNvSpPr txBox="1"/>
      </xdr:nvSpPr>
      <xdr:spPr>
        <a:xfrm>
          <a:off x="2641111" y="9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169689</xdr:rowOff>
    </xdr:from>
    <xdr:to>
      <xdr:col>10</xdr:col>
      <xdr:colOff>114300</xdr:colOff>
      <xdr:row>58</xdr:row>
      <xdr:rowOff>5527</xdr:rowOff>
    </xdr:to>
    <xdr:cxnSp macro="">
      <xdr:nvCxnSpPr>
        <xdr:cNvPr id="128" name="直線コネクタ 127"/>
        <xdr:cNvCxnSpPr/>
      </xdr:nvCxnSpPr>
      <xdr:spPr>
        <a:xfrm>
          <a:off x="1130300" y="9942339"/>
          <a:ext cx="8890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77371</xdr:rowOff>
    </xdr:from>
    <xdr:to>
      <xdr:col>10</xdr:col>
      <xdr:colOff>165100</xdr:colOff>
      <xdr:row>58</xdr:row>
      <xdr:rowOff>7521</xdr:rowOff>
    </xdr:to>
    <xdr:sp macro="" textlink="">
      <xdr:nvSpPr>
        <xdr:cNvPr id="129" name="フローチャート: 判断 128"/>
        <xdr:cNvSpPr/>
      </xdr:nvSpPr>
      <xdr:spPr>
        <a:xfrm>
          <a:off x="1968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24048</xdr:rowOff>
    </xdr:from>
    <xdr:ext cx="534377" cy="259045"/>
    <xdr:sp macro="" textlink="">
      <xdr:nvSpPr>
        <xdr:cNvPr id="130" name="テキスト ボックス 129"/>
        <xdr:cNvSpPr txBox="1"/>
      </xdr:nvSpPr>
      <xdr:spPr>
        <a:xfrm>
          <a:off x="1752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1" name="フローチャート: 判断 130"/>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2" name="テキスト ボックス 131"/>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99457</xdr:rowOff>
    </xdr:from>
    <xdr:to>
      <xdr:col>24</xdr:col>
      <xdr:colOff>114300</xdr:colOff>
      <xdr:row>58</xdr:row>
      <xdr:rowOff>29607</xdr:rowOff>
    </xdr:to>
    <xdr:sp macro="" textlink="">
      <xdr:nvSpPr>
        <xdr:cNvPr id="138" name="楕円 137"/>
        <xdr:cNvSpPr/>
      </xdr:nvSpPr>
      <xdr:spPr>
        <a:xfrm>
          <a:off x="4584700" y="987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14384</xdr:rowOff>
    </xdr:from>
    <xdr:ext cx="534377" cy="259045"/>
    <xdr:sp macro="" textlink="">
      <xdr:nvSpPr>
        <xdr:cNvPr id="139" name="総務費該当値テキスト"/>
        <xdr:cNvSpPr txBox="1"/>
      </xdr:nvSpPr>
      <xdr:spPr>
        <a:xfrm>
          <a:off x="4686300" y="978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112392</xdr:rowOff>
    </xdr:from>
    <xdr:to>
      <xdr:col>20</xdr:col>
      <xdr:colOff>38100</xdr:colOff>
      <xdr:row>58</xdr:row>
      <xdr:rowOff>42542</xdr:rowOff>
    </xdr:to>
    <xdr:sp macro="" textlink="">
      <xdr:nvSpPr>
        <xdr:cNvPr id="140" name="楕円 139"/>
        <xdr:cNvSpPr/>
      </xdr:nvSpPr>
      <xdr:spPr>
        <a:xfrm>
          <a:off x="3746500" y="988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33669</xdr:rowOff>
    </xdr:from>
    <xdr:ext cx="534377" cy="259045"/>
    <xdr:sp macro="" textlink="">
      <xdr:nvSpPr>
        <xdr:cNvPr id="141" name="テキスト ボックス 140"/>
        <xdr:cNvSpPr txBox="1"/>
      </xdr:nvSpPr>
      <xdr:spPr>
        <a:xfrm>
          <a:off x="3530111" y="997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48582</xdr:rowOff>
    </xdr:from>
    <xdr:to>
      <xdr:col>15</xdr:col>
      <xdr:colOff>101600</xdr:colOff>
      <xdr:row>57</xdr:row>
      <xdr:rowOff>150182</xdr:rowOff>
    </xdr:to>
    <xdr:sp macro="" textlink="">
      <xdr:nvSpPr>
        <xdr:cNvPr id="142" name="楕円 141"/>
        <xdr:cNvSpPr/>
      </xdr:nvSpPr>
      <xdr:spPr>
        <a:xfrm>
          <a:off x="2857500" y="982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141309</xdr:rowOff>
    </xdr:from>
    <xdr:ext cx="534377" cy="259045"/>
    <xdr:sp macro="" textlink="">
      <xdr:nvSpPr>
        <xdr:cNvPr id="143" name="テキスト ボックス 142"/>
        <xdr:cNvSpPr txBox="1"/>
      </xdr:nvSpPr>
      <xdr:spPr>
        <a:xfrm>
          <a:off x="2641111" y="991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126177</xdr:rowOff>
    </xdr:from>
    <xdr:to>
      <xdr:col>10</xdr:col>
      <xdr:colOff>165100</xdr:colOff>
      <xdr:row>58</xdr:row>
      <xdr:rowOff>56327</xdr:rowOff>
    </xdr:to>
    <xdr:sp macro="" textlink="">
      <xdr:nvSpPr>
        <xdr:cNvPr id="144" name="楕円 143"/>
        <xdr:cNvSpPr/>
      </xdr:nvSpPr>
      <xdr:spPr>
        <a:xfrm>
          <a:off x="1968500" y="989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47454</xdr:rowOff>
    </xdr:from>
    <xdr:ext cx="534377" cy="259045"/>
    <xdr:sp macro="" textlink="">
      <xdr:nvSpPr>
        <xdr:cNvPr id="145" name="テキスト ボックス 144"/>
        <xdr:cNvSpPr txBox="1"/>
      </xdr:nvSpPr>
      <xdr:spPr>
        <a:xfrm>
          <a:off x="1752111" y="999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118889</xdr:rowOff>
    </xdr:from>
    <xdr:to>
      <xdr:col>6</xdr:col>
      <xdr:colOff>38100</xdr:colOff>
      <xdr:row>58</xdr:row>
      <xdr:rowOff>49039</xdr:rowOff>
    </xdr:to>
    <xdr:sp macro="" textlink="">
      <xdr:nvSpPr>
        <xdr:cNvPr id="146" name="楕円 145"/>
        <xdr:cNvSpPr/>
      </xdr:nvSpPr>
      <xdr:spPr>
        <a:xfrm>
          <a:off x="1079500" y="989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40166</xdr:rowOff>
    </xdr:from>
    <xdr:ext cx="534377" cy="259045"/>
    <xdr:sp macro="" textlink="">
      <xdr:nvSpPr>
        <xdr:cNvPr id="147" name="テキスト ボックス 146"/>
        <xdr:cNvSpPr txBox="1"/>
      </xdr:nvSpPr>
      <xdr:spPr>
        <a:xfrm>
          <a:off x="863111" y="998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36350</xdr:rowOff>
    </xdr:from>
    <xdr:to>
      <xdr:col>24</xdr:col>
      <xdr:colOff>63500</xdr:colOff>
      <xdr:row>78</xdr:row>
      <xdr:rowOff>70233</xdr:rowOff>
    </xdr:to>
    <xdr:cxnSp macro="">
      <xdr:nvCxnSpPr>
        <xdr:cNvPr id="177" name="直線コネクタ 176"/>
        <xdr:cNvCxnSpPr/>
      </xdr:nvCxnSpPr>
      <xdr:spPr>
        <a:xfrm flipV="1">
          <a:off x="3797300" y="13409450"/>
          <a:ext cx="838200" cy="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12881</xdr:rowOff>
    </xdr:from>
    <xdr:ext cx="599010" cy="259045"/>
    <xdr:sp macro="" textlink="">
      <xdr:nvSpPr>
        <xdr:cNvPr id="178" name="民生費平均値テキスト"/>
        <xdr:cNvSpPr txBox="1"/>
      </xdr:nvSpPr>
      <xdr:spPr>
        <a:xfrm>
          <a:off x="4686300" y="13043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70233</xdr:rowOff>
    </xdr:from>
    <xdr:to>
      <xdr:col>19</xdr:col>
      <xdr:colOff>177800</xdr:colOff>
      <xdr:row>78</xdr:row>
      <xdr:rowOff>81361</xdr:rowOff>
    </xdr:to>
    <xdr:cxnSp macro="">
      <xdr:nvCxnSpPr>
        <xdr:cNvPr id="180" name="直線コネクタ 179"/>
        <xdr:cNvCxnSpPr/>
      </xdr:nvCxnSpPr>
      <xdr:spPr>
        <a:xfrm flipV="1">
          <a:off x="2908300" y="13443333"/>
          <a:ext cx="889000" cy="1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105266</xdr:rowOff>
    </xdr:from>
    <xdr:ext cx="599010" cy="259045"/>
    <xdr:sp macro="" textlink="">
      <xdr:nvSpPr>
        <xdr:cNvPr id="182" name="テキスト ボックス 181"/>
        <xdr:cNvSpPr txBox="1"/>
      </xdr:nvSpPr>
      <xdr:spPr>
        <a:xfrm>
          <a:off x="3497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77738</xdr:rowOff>
    </xdr:from>
    <xdr:to>
      <xdr:col>15</xdr:col>
      <xdr:colOff>50800</xdr:colOff>
      <xdr:row>78</xdr:row>
      <xdr:rowOff>81361</xdr:rowOff>
    </xdr:to>
    <xdr:cxnSp macro="">
      <xdr:nvCxnSpPr>
        <xdr:cNvPr id="183" name="直線コネクタ 182"/>
        <xdr:cNvCxnSpPr/>
      </xdr:nvCxnSpPr>
      <xdr:spPr>
        <a:xfrm>
          <a:off x="2019300" y="13450838"/>
          <a:ext cx="889000" cy="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117408</xdr:rowOff>
    </xdr:from>
    <xdr:ext cx="599010" cy="259045"/>
    <xdr:sp macro="" textlink="">
      <xdr:nvSpPr>
        <xdr:cNvPr id="185" name="テキスト ボックス 184"/>
        <xdr:cNvSpPr txBox="1"/>
      </xdr:nvSpPr>
      <xdr:spPr>
        <a:xfrm>
          <a:off x="2608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65047</xdr:rowOff>
    </xdr:from>
    <xdr:to>
      <xdr:col>10</xdr:col>
      <xdr:colOff>114300</xdr:colOff>
      <xdr:row>78</xdr:row>
      <xdr:rowOff>77738</xdr:rowOff>
    </xdr:to>
    <xdr:cxnSp macro="">
      <xdr:nvCxnSpPr>
        <xdr:cNvPr id="186" name="直線コネクタ 185"/>
        <xdr:cNvCxnSpPr/>
      </xdr:nvCxnSpPr>
      <xdr:spPr>
        <a:xfrm>
          <a:off x="1130300" y="13438147"/>
          <a:ext cx="889000" cy="1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49344</xdr:rowOff>
    </xdr:from>
    <xdr:to>
      <xdr:col>10</xdr:col>
      <xdr:colOff>165100</xdr:colOff>
      <xdr:row>77</xdr:row>
      <xdr:rowOff>150944</xdr:rowOff>
    </xdr:to>
    <xdr:sp macro="" textlink="">
      <xdr:nvSpPr>
        <xdr:cNvPr id="187" name="フローチャート: 判断 186"/>
        <xdr:cNvSpPr/>
      </xdr:nvSpPr>
      <xdr:spPr>
        <a:xfrm>
          <a:off x="1968500" y="132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167471</xdr:rowOff>
    </xdr:from>
    <xdr:ext cx="599010" cy="259045"/>
    <xdr:sp macro="" textlink="">
      <xdr:nvSpPr>
        <xdr:cNvPr id="188" name="テキスト ボックス 187"/>
        <xdr:cNvSpPr txBox="1"/>
      </xdr:nvSpPr>
      <xdr:spPr>
        <a:xfrm>
          <a:off x="1719795" y="130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104270</xdr:rowOff>
    </xdr:from>
    <xdr:to>
      <xdr:col>6</xdr:col>
      <xdr:colOff>38100</xdr:colOff>
      <xdr:row>78</xdr:row>
      <xdr:rowOff>34420</xdr:rowOff>
    </xdr:to>
    <xdr:sp macro="" textlink="">
      <xdr:nvSpPr>
        <xdr:cNvPr id="189" name="フローチャート: 判断 188"/>
        <xdr:cNvSpPr/>
      </xdr:nvSpPr>
      <xdr:spPr>
        <a:xfrm>
          <a:off x="1079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50947</xdr:rowOff>
    </xdr:from>
    <xdr:ext cx="599010" cy="259045"/>
    <xdr:sp macro="" textlink="">
      <xdr:nvSpPr>
        <xdr:cNvPr id="190" name="テキスト ボックス 189"/>
        <xdr:cNvSpPr txBox="1"/>
      </xdr:nvSpPr>
      <xdr:spPr>
        <a:xfrm>
          <a:off x="830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157000</xdr:rowOff>
    </xdr:from>
    <xdr:to>
      <xdr:col>24</xdr:col>
      <xdr:colOff>114300</xdr:colOff>
      <xdr:row>78</xdr:row>
      <xdr:rowOff>87150</xdr:rowOff>
    </xdr:to>
    <xdr:sp macro="" textlink="">
      <xdr:nvSpPr>
        <xdr:cNvPr id="196" name="楕円 195"/>
        <xdr:cNvSpPr/>
      </xdr:nvSpPr>
      <xdr:spPr>
        <a:xfrm>
          <a:off x="4584700" y="1335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71927</xdr:rowOff>
    </xdr:from>
    <xdr:ext cx="599010" cy="259045"/>
    <xdr:sp macro="" textlink="">
      <xdr:nvSpPr>
        <xdr:cNvPr id="197" name="民生費該当値テキスト"/>
        <xdr:cNvSpPr txBox="1"/>
      </xdr:nvSpPr>
      <xdr:spPr>
        <a:xfrm>
          <a:off x="4686300" y="1327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19433</xdr:rowOff>
    </xdr:from>
    <xdr:to>
      <xdr:col>20</xdr:col>
      <xdr:colOff>38100</xdr:colOff>
      <xdr:row>78</xdr:row>
      <xdr:rowOff>121033</xdr:rowOff>
    </xdr:to>
    <xdr:sp macro="" textlink="">
      <xdr:nvSpPr>
        <xdr:cNvPr id="198" name="楕円 197"/>
        <xdr:cNvSpPr/>
      </xdr:nvSpPr>
      <xdr:spPr>
        <a:xfrm>
          <a:off x="3746500" y="133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112160</xdr:rowOff>
    </xdr:from>
    <xdr:ext cx="599010" cy="259045"/>
    <xdr:sp macro="" textlink="">
      <xdr:nvSpPr>
        <xdr:cNvPr id="199" name="テキスト ボックス 198"/>
        <xdr:cNvSpPr txBox="1"/>
      </xdr:nvSpPr>
      <xdr:spPr>
        <a:xfrm>
          <a:off x="3497795" y="1348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30561</xdr:rowOff>
    </xdr:from>
    <xdr:to>
      <xdr:col>15</xdr:col>
      <xdr:colOff>101600</xdr:colOff>
      <xdr:row>78</xdr:row>
      <xdr:rowOff>132161</xdr:rowOff>
    </xdr:to>
    <xdr:sp macro="" textlink="">
      <xdr:nvSpPr>
        <xdr:cNvPr id="200" name="楕円 199"/>
        <xdr:cNvSpPr/>
      </xdr:nvSpPr>
      <xdr:spPr>
        <a:xfrm>
          <a:off x="2857500" y="1340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123288</xdr:rowOff>
    </xdr:from>
    <xdr:ext cx="599010" cy="259045"/>
    <xdr:sp macro="" textlink="">
      <xdr:nvSpPr>
        <xdr:cNvPr id="201" name="テキスト ボックス 200"/>
        <xdr:cNvSpPr txBox="1"/>
      </xdr:nvSpPr>
      <xdr:spPr>
        <a:xfrm>
          <a:off x="2608795" y="1349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26938</xdr:rowOff>
    </xdr:from>
    <xdr:to>
      <xdr:col>10</xdr:col>
      <xdr:colOff>165100</xdr:colOff>
      <xdr:row>78</xdr:row>
      <xdr:rowOff>128538</xdr:rowOff>
    </xdr:to>
    <xdr:sp macro="" textlink="">
      <xdr:nvSpPr>
        <xdr:cNvPr id="202" name="楕円 201"/>
        <xdr:cNvSpPr/>
      </xdr:nvSpPr>
      <xdr:spPr>
        <a:xfrm>
          <a:off x="1968500" y="1340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119665</xdr:rowOff>
    </xdr:from>
    <xdr:ext cx="599010" cy="259045"/>
    <xdr:sp macro="" textlink="">
      <xdr:nvSpPr>
        <xdr:cNvPr id="203" name="テキスト ボックス 202"/>
        <xdr:cNvSpPr txBox="1"/>
      </xdr:nvSpPr>
      <xdr:spPr>
        <a:xfrm>
          <a:off x="1719795" y="1349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14247</xdr:rowOff>
    </xdr:from>
    <xdr:to>
      <xdr:col>6</xdr:col>
      <xdr:colOff>38100</xdr:colOff>
      <xdr:row>78</xdr:row>
      <xdr:rowOff>115847</xdr:rowOff>
    </xdr:to>
    <xdr:sp macro="" textlink="">
      <xdr:nvSpPr>
        <xdr:cNvPr id="204" name="楕円 203"/>
        <xdr:cNvSpPr/>
      </xdr:nvSpPr>
      <xdr:spPr>
        <a:xfrm>
          <a:off x="1079500" y="1338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106974</xdr:rowOff>
    </xdr:from>
    <xdr:ext cx="599010" cy="259045"/>
    <xdr:sp macro="" textlink="">
      <xdr:nvSpPr>
        <xdr:cNvPr id="205" name="テキスト ボックス 204"/>
        <xdr:cNvSpPr txBox="1"/>
      </xdr:nvSpPr>
      <xdr:spPr>
        <a:xfrm>
          <a:off x="830795" y="1348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115239</xdr:rowOff>
    </xdr:from>
    <xdr:to>
      <xdr:col>24</xdr:col>
      <xdr:colOff>63500</xdr:colOff>
      <xdr:row>97</xdr:row>
      <xdr:rowOff>127127</xdr:rowOff>
    </xdr:to>
    <xdr:cxnSp macro="">
      <xdr:nvCxnSpPr>
        <xdr:cNvPr id="234" name="直線コネクタ 233"/>
        <xdr:cNvCxnSpPr/>
      </xdr:nvCxnSpPr>
      <xdr:spPr>
        <a:xfrm>
          <a:off x="3797300" y="16745889"/>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141578</xdr:rowOff>
    </xdr:from>
    <xdr:ext cx="534377" cy="259045"/>
    <xdr:sp macro="" textlink="">
      <xdr:nvSpPr>
        <xdr:cNvPr id="235" name="衛生費平均値テキスト"/>
        <xdr:cNvSpPr txBox="1"/>
      </xdr:nvSpPr>
      <xdr:spPr>
        <a:xfrm>
          <a:off x="4686300" y="16429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115239</xdr:rowOff>
    </xdr:from>
    <xdr:to>
      <xdr:col>19</xdr:col>
      <xdr:colOff>177800</xdr:colOff>
      <xdr:row>97</xdr:row>
      <xdr:rowOff>133817</xdr:rowOff>
    </xdr:to>
    <xdr:cxnSp macro="">
      <xdr:nvCxnSpPr>
        <xdr:cNvPr id="237" name="直線コネクタ 236"/>
        <xdr:cNvCxnSpPr/>
      </xdr:nvCxnSpPr>
      <xdr:spPr>
        <a:xfrm flipV="1">
          <a:off x="2908300" y="16745889"/>
          <a:ext cx="889000" cy="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44150</xdr:rowOff>
    </xdr:from>
    <xdr:ext cx="534377" cy="259045"/>
    <xdr:sp macro="" textlink="">
      <xdr:nvSpPr>
        <xdr:cNvPr id="239" name="テキスト ボックス 238"/>
        <xdr:cNvSpPr txBox="1"/>
      </xdr:nvSpPr>
      <xdr:spPr>
        <a:xfrm>
          <a:off x="3530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91587</xdr:rowOff>
    </xdr:from>
    <xdr:to>
      <xdr:col>15</xdr:col>
      <xdr:colOff>50800</xdr:colOff>
      <xdr:row>97</xdr:row>
      <xdr:rowOff>133817</xdr:rowOff>
    </xdr:to>
    <xdr:cxnSp macro="">
      <xdr:nvCxnSpPr>
        <xdr:cNvPr id="240" name="直線コネクタ 239"/>
        <xdr:cNvCxnSpPr/>
      </xdr:nvCxnSpPr>
      <xdr:spPr>
        <a:xfrm>
          <a:off x="2019300" y="16722237"/>
          <a:ext cx="889000" cy="4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53751</xdr:rowOff>
    </xdr:from>
    <xdr:ext cx="534377" cy="259045"/>
    <xdr:sp macro="" textlink="">
      <xdr:nvSpPr>
        <xdr:cNvPr id="242" name="テキスト ボックス 241"/>
        <xdr:cNvSpPr txBox="1"/>
      </xdr:nvSpPr>
      <xdr:spPr>
        <a:xfrm>
          <a:off x="2641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91587</xdr:rowOff>
    </xdr:from>
    <xdr:to>
      <xdr:col>10</xdr:col>
      <xdr:colOff>114300</xdr:colOff>
      <xdr:row>98</xdr:row>
      <xdr:rowOff>10030</xdr:rowOff>
    </xdr:to>
    <xdr:cxnSp macro="">
      <xdr:nvCxnSpPr>
        <xdr:cNvPr id="243" name="直線コネクタ 242"/>
        <xdr:cNvCxnSpPr/>
      </xdr:nvCxnSpPr>
      <xdr:spPr>
        <a:xfrm flipV="1">
          <a:off x="1130300" y="16722237"/>
          <a:ext cx="889000" cy="8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139100</xdr:rowOff>
    </xdr:from>
    <xdr:to>
      <xdr:col>10</xdr:col>
      <xdr:colOff>165100</xdr:colOff>
      <xdr:row>97</xdr:row>
      <xdr:rowOff>69250</xdr:rowOff>
    </xdr:to>
    <xdr:sp macro="" textlink="">
      <xdr:nvSpPr>
        <xdr:cNvPr id="244" name="フローチャート: 判断 243"/>
        <xdr:cNvSpPr/>
      </xdr:nvSpPr>
      <xdr:spPr>
        <a:xfrm>
          <a:off x="1968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85777</xdr:rowOff>
    </xdr:from>
    <xdr:ext cx="534377" cy="259045"/>
    <xdr:sp macro="" textlink="">
      <xdr:nvSpPr>
        <xdr:cNvPr id="245" name="テキスト ボックス 244"/>
        <xdr:cNvSpPr txBox="1"/>
      </xdr:nvSpPr>
      <xdr:spPr>
        <a:xfrm>
          <a:off x="1752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125895</xdr:rowOff>
    </xdr:from>
    <xdr:to>
      <xdr:col>6</xdr:col>
      <xdr:colOff>38100</xdr:colOff>
      <xdr:row>97</xdr:row>
      <xdr:rowOff>56045</xdr:rowOff>
    </xdr:to>
    <xdr:sp macro="" textlink="">
      <xdr:nvSpPr>
        <xdr:cNvPr id="246" name="フローチャート: 判断 245"/>
        <xdr:cNvSpPr/>
      </xdr:nvSpPr>
      <xdr:spPr>
        <a:xfrm>
          <a:off x="1079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72572</xdr:rowOff>
    </xdr:from>
    <xdr:ext cx="534377" cy="259045"/>
    <xdr:sp macro="" textlink="">
      <xdr:nvSpPr>
        <xdr:cNvPr id="247" name="テキスト ボックス 246"/>
        <xdr:cNvSpPr txBox="1"/>
      </xdr:nvSpPr>
      <xdr:spPr>
        <a:xfrm>
          <a:off x="863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76327</xdr:rowOff>
    </xdr:from>
    <xdr:to>
      <xdr:col>24</xdr:col>
      <xdr:colOff>114300</xdr:colOff>
      <xdr:row>98</xdr:row>
      <xdr:rowOff>6477</xdr:rowOff>
    </xdr:to>
    <xdr:sp macro="" textlink="">
      <xdr:nvSpPr>
        <xdr:cNvPr id="253" name="楕円 252"/>
        <xdr:cNvSpPr/>
      </xdr:nvSpPr>
      <xdr:spPr>
        <a:xfrm>
          <a:off x="4584700" y="167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162704</xdr:rowOff>
    </xdr:from>
    <xdr:ext cx="534377" cy="259045"/>
    <xdr:sp macro="" textlink="">
      <xdr:nvSpPr>
        <xdr:cNvPr id="254" name="衛生費該当値テキスト"/>
        <xdr:cNvSpPr txBox="1"/>
      </xdr:nvSpPr>
      <xdr:spPr>
        <a:xfrm>
          <a:off x="4686300" y="1662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64439</xdr:rowOff>
    </xdr:from>
    <xdr:to>
      <xdr:col>20</xdr:col>
      <xdr:colOff>38100</xdr:colOff>
      <xdr:row>97</xdr:row>
      <xdr:rowOff>166039</xdr:rowOff>
    </xdr:to>
    <xdr:sp macro="" textlink="">
      <xdr:nvSpPr>
        <xdr:cNvPr id="255" name="楕円 254"/>
        <xdr:cNvSpPr/>
      </xdr:nvSpPr>
      <xdr:spPr>
        <a:xfrm>
          <a:off x="3746500" y="1669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157166</xdr:rowOff>
    </xdr:from>
    <xdr:ext cx="534377" cy="259045"/>
    <xdr:sp macro="" textlink="">
      <xdr:nvSpPr>
        <xdr:cNvPr id="256" name="テキスト ボックス 255"/>
        <xdr:cNvSpPr txBox="1"/>
      </xdr:nvSpPr>
      <xdr:spPr>
        <a:xfrm>
          <a:off x="3530111" y="167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83017</xdr:rowOff>
    </xdr:from>
    <xdr:to>
      <xdr:col>15</xdr:col>
      <xdr:colOff>101600</xdr:colOff>
      <xdr:row>98</xdr:row>
      <xdr:rowOff>13167</xdr:rowOff>
    </xdr:to>
    <xdr:sp macro="" textlink="">
      <xdr:nvSpPr>
        <xdr:cNvPr id="257" name="楕円 256"/>
        <xdr:cNvSpPr/>
      </xdr:nvSpPr>
      <xdr:spPr>
        <a:xfrm>
          <a:off x="2857500" y="1671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4294</xdr:rowOff>
    </xdr:from>
    <xdr:ext cx="534377" cy="259045"/>
    <xdr:sp macro="" textlink="">
      <xdr:nvSpPr>
        <xdr:cNvPr id="258" name="テキスト ボックス 257"/>
        <xdr:cNvSpPr txBox="1"/>
      </xdr:nvSpPr>
      <xdr:spPr>
        <a:xfrm>
          <a:off x="2641111" y="1680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40787</xdr:rowOff>
    </xdr:from>
    <xdr:to>
      <xdr:col>10</xdr:col>
      <xdr:colOff>165100</xdr:colOff>
      <xdr:row>97</xdr:row>
      <xdr:rowOff>142387</xdr:rowOff>
    </xdr:to>
    <xdr:sp macro="" textlink="">
      <xdr:nvSpPr>
        <xdr:cNvPr id="259" name="楕円 258"/>
        <xdr:cNvSpPr/>
      </xdr:nvSpPr>
      <xdr:spPr>
        <a:xfrm>
          <a:off x="1968500" y="1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133514</xdr:rowOff>
    </xdr:from>
    <xdr:ext cx="534377" cy="259045"/>
    <xdr:sp macro="" textlink="">
      <xdr:nvSpPr>
        <xdr:cNvPr id="260" name="テキスト ボックス 259"/>
        <xdr:cNvSpPr txBox="1"/>
      </xdr:nvSpPr>
      <xdr:spPr>
        <a:xfrm>
          <a:off x="1752111" y="167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130680</xdr:rowOff>
    </xdr:from>
    <xdr:to>
      <xdr:col>6</xdr:col>
      <xdr:colOff>38100</xdr:colOff>
      <xdr:row>98</xdr:row>
      <xdr:rowOff>60830</xdr:rowOff>
    </xdr:to>
    <xdr:sp macro="" textlink="">
      <xdr:nvSpPr>
        <xdr:cNvPr id="261" name="楕円 260"/>
        <xdr:cNvSpPr/>
      </xdr:nvSpPr>
      <xdr:spPr>
        <a:xfrm>
          <a:off x="1079500" y="167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51957</xdr:rowOff>
    </xdr:from>
    <xdr:ext cx="534377" cy="259045"/>
    <xdr:sp macro="" textlink="">
      <xdr:nvSpPr>
        <xdr:cNvPr id="262" name="テキスト ボックス 261"/>
        <xdr:cNvSpPr txBox="1"/>
      </xdr:nvSpPr>
      <xdr:spPr>
        <a:xfrm>
          <a:off x="863111" y="168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97637</xdr:rowOff>
    </xdr:from>
    <xdr:to>
      <xdr:col>55</xdr:col>
      <xdr:colOff>0</xdr:colOff>
      <xdr:row>38</xdr:row>
      <xdr:rowOff>100609</xdr:rowOff>
    </xdr:to>
    <xdr:cxnSp macro="">
      <xdr:nvCxnSpPr>
        <xdr:cNvPr id="289" name="直線コネクタ 288"/>
        <xdr:cNvCxnSpPr/>
      </xdr:nvCxnSpPr>
      <xdr:spPr>
        <a:xfrm flipV="1">
          <a:off x="9639300" y="6612737"/>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123664</xdr:rowOff>
    </xdr:from>
    <xdr:ext cx="378565" cy="259045"/>
    <xdr:sp macro="" textlink="">
      <xdr:nvSpPr>
        <xdr:cNvPr id="290" name="労働費平均値テキスト"/>
        <xdr:cNvSpPr txBox="1"/>
      </xdr:nvSpPr>
      <xdr:spPr>
        <a:xfrm>
          <a:off x="10528300" y="6295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100609</xdr:rowOff>
    </xdr:from>
    <xdr:to>
      <xdr:col>50</xdr:col>
      <xdr:colOff>114300</xdr:colOff>
      <xdr:row>38</xdr:row>
      <xdr:rowOff>126898</xdr:rowOff>
    </xdr:to>
    <xdr:cxnSp macro="">
      <xdr:nvCxnSpPr>
        <xdr:cNvPr id="292" name="直線コネクタ 291"/>
        <xdr:cNvCxnSpPr/>
      </xdr:nvCxnSpPr>
      <xdr:spPr>
        <a:xfrm flipV="1">
          <a:off x="8750300" y="6615709"/>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43807</xdr:rowOff>
    </xdr:from>
    <xdr:ext cx="378565" cy="259045"/>
    <xdr:sp macro="" textlink="">
      <xdr:nvSpPr>
        <xdr:cNvPr id="294" name="テキスト ボックス 293"/>
        <xdr:cNvSpPr txBox="1"/>
      </xdr:nvSpPr>
      <xdr:spPr>
        <a:xfrm>
          <a:off x="9450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126898</xdr:rowOff>
    </xdr:from>
    <xdr:to>
      <xdr:col>45</xdr:col>
      <xdr:colOff>177800</xdr:colOff>
      <xdr:row>38</xdr:row>
      <xdr:rowOff>128041</xdr:rowOff>
    </xdr:to>
    <xdr:cxnSp macro="">
      <xdr:nvCxnSpPr>
        <xdr:cNvPr id="295" name="直線コネクタ 294"/>
        <xdr:cNvCxnSpPr/>
      </xdr:nvCxnSpPr>
      <xdr:spPr>
        <a:xfrm flipV="1">
          <a:off x="7861300" y="664199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19118</xdr:rowOff>
    </xdr:from>
    <xdr:ext cx="378565" cy="259045"/>
    <xdr:sp macro="" textlink="">
      <xdr:nvSpPr>
        <xdr:cNvPr id="297" name="テキスト ボックス 296"/>
        <xdr:cNvSpPr txBox="1"/>
      </xdr:nvSpPr>
      <xdr:spPr>
        <a:xfrm>
          <a:off x="8561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53746</xdr:rowOff>
    </xdr:from>
    <xdr:to>
      <xdr:col>41</xdr:col>
      <xdr:colOff>50800</xdr:colOff>
      <xdr:row>38</xdr:row>
      <xdr:rowOff>128041</xdr:rowOff>
    </xdr:to>
    <xdr:cxnSp macro="">
      <xdr:nvCxnSpPr>
        <xdr:cNvPr id="298" name="直線コネクタ 297"/>
        <xdr:cNvCxnSpPr/>
      </xdr:nvCxnSpPr>
      <xdr:spPr>
        <a:xfrm>
          <a:off x="6972300" y="6568846"/>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90272</xdr:rowOff>
    </xdr:from>
    <xdr:to>
      <xdr:col>41</xdr:col>
      <xdr:colOff>101600</xdr:colOff>
      <xdr:row>38</xdr:row>
      <xdr:rowOff>20422</xdr:rowOff>
    </xdr:to>
    <xdr:sp macro="" textlink="">
      <xdr:nvSpPr>
        <xdr:cNvPr id="299" name="フローチャート: 判断 298"/>
        <xdr:cNvSpPr/>
      </xdr:nvSpPr>
      <xdr:spPr>
        <a:xfrm>
          <a:off x="7810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36949</xdr:rowOff>
    </xdr:from>
    <xdr:ext cx="378565" cy="259045"/>
    <xdr:sp macro="" textlink="">
      <xdr:nvSpPr>
        <xdr:cNvPr id="300" name="テキスト ボックス 299"/>
        <xdr:cNvSpPr txBox="1"/>
      </xdr:nvSpPr>
      <xdr:spPr>
        <a:xfrm>
          <a:off x="7672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1" name="フローチャート: 判断 300"/>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2" name="テキスト ボックス 301"/>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46837</xdr:rowOff>
    </xdr:from>
    <xdr:to>
      <xdr:col>55</xdr:col>
      <xdr:colOff>50800</xdr:colOff>
      <xdr:row>38</xdr:row>
      <xdr:rowOff>148437</xdr:rowOff>
    </xdr:to>
    <xdr:sp macro="" textlink="">
      <xdr:nvSpPr>
        <xdr:cNvPr id="308" name="楕円 307"/>
        <xdr:cNvSpPr/>
      </xdr:nvSpPr>
      <xdr:spPr>
        <a:xfrm>
          <a:off x="10426700" y="65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133214</xdr:rowOff>
    </xdr:from>
    <xdr:ext cx="378565" cy="259045"/>
    <xdr:sp macro="" textlink="">
      <xdr:nvSpPr>
        <xdr:cNvPr id="309" name="労働費該当値テキスト"/>
        <xdr:cNvSpPr txBox="1"/>
      </xdr:nvSpPr>
      <xdr:spPr>
        <a:xfrm>
          <a:off x="10528300" y="6476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49809</xdr:rowOff>
    </xdr:from>
    <xdr:to>
      <xdr:col>50</xdr:col>
      <xdr:colOff>165100</xdr:colOff>
      <xdr:row>38</xdr:row>
      <xdr:rowOff>151409</xdr:rowOff>
    </xdr:to>
    <xdr:sp macro="" textlink="">
      <xdr:nvSpPr>
        <xdr:cNvPr id="310" name="楕円 309"/>
        <xdr:cNvSpPr/>
      </xdr:nvSpPr>
      <xdr:spPr>
        <a:xfrm>
          <a:off x="9588500" y="65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142536</xdr:rowOff>
    </xdr:from>
    <xdr:ext cx="378565" cy="259045"/>
    <xdr:sp macro="" textlink="">
      <xdr:nvSpPr>
        <xdr:cNvPr id="311" name="テキスト ボックス 310"/>
        <xdr:cNvSpPr txBox="1"/>
      </xdr:nvSpPr>
      <xdr:spPr>
        <a:xfrm>
          <a:off x="9450017" y="6657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76098</xdr:rowOff>
    </xdr:from>
    <xdr:to>
      <xdr:col>46</xdr:col>
      <xdr:colOff>38100</xdr:colOff>
      <xdr:row>39</xdr:row>
      <xdr:rowOff>6248</xdr:rowOff>
    </xdr:to>
    <xdr:sp macro="" textlink="">
      <xdr:nvSpPr>
        <xdr:cNvPr id="312" name="楕円 311"/>
        <xdr:cNvSpPr/>
      </xdr:nvSpPr>
      <xdr:spPr>
        <a:xfrm>
          <a:off x="8699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168825</xdr:rowOff>
    </xdr:from>
    <xdr:ext cx="313932" cy="259045"/>
    <xdr:sp macro="" textlink="">
      <xdr:nvSpPr>
        <xdr:cNvPr id="313" name="テキスト ボックス 312"/>
        <xdr:cNvSpPr txBox="1"/>
      </xdr:nvSpPr>
      <xdr:spPr>
        <a:xfrm>
          <a:off x="8593333" y="6683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77241</xdr:rowOff>
    </xdr:from>
    <xdr:to>
      <xdr:col>41</xdr:col>
      <xdr:colOff>101600</xdr:colOff>
      <xdr:row>39</xdr:row>
      <xdr:rowOff>7391</xdr:rowOff>
    </xdr:to>
    <xdr:sp macro="" textlink="">
      <xdr:nvSpPr>
        <xdr:cNvPr id="314" name="楕円 313"/>
        <xdr:cNvSpPr/>
      </xdr:nvSpPr>
      <xdr:spPr>
        <a:xfrm>
          <a:off x="7810500" y="65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169968</xdr:rowOff>
    </xdr:from>
    <xdr:ext cx="313932" cy="259045"/>
    <xdr:sp macro="" textlink="">
      <xdr:nvSpPr>
        <xdr:cNvPr id="315" name="テキスト ボックス 314"/>
        <xdr:cNvSpPr txBox="1"/>
      </xdr:nvSpPr>
      <xdr:spPr>
        <a:xfrm>
          <a:off x="7704333" y="6685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2946</xdr:rowOff>
    </xdr:from>
    <xdr:to>
      <xdr:col>36</xdr:col>
      <xdr:colOff>165100</xdr:colOff>
      <xdr:row>38</xdr:row>
      <xdr:rowOff>104546</xdr:rowOff>
    </xdr:to>
    <xdr:sp macro="" textlink="">
      <xdr:nvSpPr>
        <xdr:cNvPr id="316" name="楕円 315"/>
        <xdr:cNvSpPr/>
      </xdr:nvSpPr>
      <xdr:spPr>
        <a:xfrm>
          <a:off x="6921500" y="65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95673</xdr:rowOff>
    </xdr:from>
    <xdr:ext cx="378565" cy="259045"/>
    <xdr:sp macro="" textlink="">
      <xdr:nvSpPr>
        <xdr:cNvPr id="317" name="テキスト ボックス 316"/>
        <xdr:cNvSpPr txBox="1"/>
      </xdr:nvSpPr>
      <xdr:spPr>
        <a:xfrm>
          <a:off x="6783017" y="66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9" name="テキスト ボックス 338"/>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64948</xdr:rowOff>
    </xdr:from>
    <xdr:to>
      <xdr:col>54</xdr:col>
      <xdr:colOff>189865</xdr:colOff>
      <xdr:row>59</xdr:row>
      <xdr:rowOff>49566</xdr:rowOff>
    </xdr:to>
    <xdr:cxnSp macro="">
      <xdr:nvCxnSpPr>
        <xdr:cNvPr id="343" name="直線コネクタ 342"/>
        <xdr:cNvCxnSpPr/>
      </xdr:nvCxnSpPr>
      <xdr:spPr>
        <a:xfrm flipV="1">
          <a:off x="10475595" y="8637448"/>
          <a:ext cx="1270" cy="1527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53393</xdr:rowOff>
    </xdr:from>
    <xdr:ext cx="469744" cy="259045"/>
    <xdr:sp macro="" textlink="">
      <xdr:nvSpPr>
        <xdr:cNvPr id="344" name="農林水産業費最小値テキスト"/>
        <xdr:cNvSpPr txBox="1"/>
      </xdr:nvSpPr>
      <xdr:spPr>
        <a:xfrm>
          <a:off x="10528300" y="1016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49566</xdr:rowOff>
    </xdr:from>
    <xdr:to>
      <xdr:col>55</xdr:col>
      <xdr:colOff>88900</xdr:colOff>
      <xdr:row>59</xdr:row>
      <xdr:rowOff>49566</xdr:rowOff>
    </xdr:to>
    <xdr:cxnSp macro="">
      <xdr:nvCxnSpPr>
        <xdr:cNvPr id="345" name="直線コネクタ 344"/>
        <xdr:cNvCxnSpPr/>
      </xdr:nvCxnSpPr>
      <xdr:spPr>
        <a:xfrm>
          <a:off x="10388600" y="1016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11625</xdr:rowOff>
    </xdr:from>
    <xdr:ext cx="534377" cy="259045"/>
    <xdr:sp macro="" textlink="">
      <xdr:nvSpPr>
        <xdr:cNvPr id="346" name="農林水産業費最大値テキスト"/>
        <xdr:cNvSpPr txBox="1"/>
      </xdr:nvSpPr>
      <xdr:spPr>
        <a:xfrm>
          <a:off x="10528300" y="841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64948</xdr:rowOff>
    </xdr:from>
    <xdr:to>
      <xdr:col>55</xdr:col>
      <xdr:colOff>88900</xdr:colOff>
      <xdr:row>50</xdr:row>
      <xdr:rowOff>64948</xdr:rowOff>
    </xdr:to>
    <xdr:cxnSp macro="">
      <xdr:nvCxnSpPr>
        <xdr:cNvPr id="347" name="直線コネクタ 346"/>
        <xdr:cNvCxnSpPr/>
      </xdr:nvCxnSpPr>
      <xdr:spPr>
        <a:xfrm>
          <a:off x="10388600" y="863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38234</xdr:rowOff>
    </xdr:from>
    <xdr:to>
      <xdr:col>55</xdr:col>
      <xdr:colOff>0</xdr:colOff>
      <xdr:row>58</xdr:row>
      <xdr:rowOff>65960</xdr:rowOff>
    </xdr:to>
    <xdr:cxnSp macro="">
      <xdr:nvCxnSpPr>
        <xdr:cNvPr id="348" name="直線コネクタ 347"/>
        <xdr:cNvCxnSpPr/>
      </xdr:nvCxnSpPr>
      <xdr:spPr>
        <a:xfrm flipV="1">
          <a:off x="9639300" y="9982334"/>
          <a:ext cx="838200" cy="2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62268</xdr:rowOff>
    </xdr:from>
    <xdr:ext cx="534377" cy="259045"/>
    <xdr:sp macro="" textlink="">
      <xdr:nvSpPr>
        <xdr:cNvPr id="349" name="農林水産業費平均値テキスト"/>
        <xdr:cNvSpPr txBox="1"/>
      </xdr:nvSpPr>
      <xdr:spPr>
        <a:xfrm>
          <a:off x="10528300" y="9492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39391</xdr:rowOff>
    </xdr:from>
    <xdr:to>
      <xdr:col>55</xdr:col>
      <xdr:colOff>50800</xdr:colOff>
      <xdr:row>56</xdr:row>
      <xdr:rowOff>140991</xdr:rowOff>
    </xdr:to>
    <xdr:sp macro="" textlink="">
      <xdr:nvSpPr>
        <xdr:cNvPr id="350" name="フローチャート: 判断 349"/>
        <xdr:cNvSpPr/>
      </xdr:nvSpPr>
      <xdr:spPr>
        <a:xfrm>
          <a:off x="10426700" y="964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65960</xdr:rowOff>
    </xdr:from>
    <xdr:to>
      <xdr:col>50</xdr:col>
      <xdr:colOff>114300</xdr:colOff>
      <xdr:row>58</xdr:row>
      <xdr:rowOff>85423</xdr:rowOff>
    </xdr:to>
    <xdr:cxnSp macro="">
      <xdr:nvCxnSpPr>
        <xdr:cNvPr id="351" name="直線コネクタ 350"/>
        <xdr:cNvCxnSpPr/>
      </xdr:nvCxnSpPr>
      <xdr:spPr>
        <a:xfrm flipV="1">
          <a:off x="8750300" y="10010060"/>
          <a:ext cx="889000" cy="1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139812</xdr:rowOff>
    </xdr:from>
    <xdr:to>
      <xdr:col>50</xdr:col>
      <xdr:colOff>165100</xdr:colOff>
      <xdr:row>56</xdr:row>
      <xdr:rowOff>69962</xdr:rowOff>
    </xdr:to>
    <xdr:sp macro="" textlink="">
      <xdr:nvSpPr>
        <xdr:cNvPr id="352" name="フローチャート: 判断 351"/>
        <xdr:cNvSpPr/>
      </xdr:nvSpPr>
      <xdr:spPr>
        <a:xfrm>
          <a:off x="95885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86489</xdr:rowOff>
    </xdr:from>
    <xdr:ext cx="534377" cy="259045"/>
    <xdr:sp macro="" textlink="">
      <xdr:nvSpPr>
        <xdr:cNvPr id="353" name="テキスト ボックス 352"/>
        <xdr:cNvSpPr txBox="1"/>
      </xdr:nvSpPr>
      <xdr:spPr>
        <a:xfrm>
          <a:off x="9372111" y="934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85423</xdr:rowOff>
    </xdr:from>
    <xdr:to>
      <xdr:col>45</xdr:col>
      <xdr:colOff>177800</xdr:colOff>
      <xdr:row>58</xdr:row>
      <xdr:rowOff>85881</xdr:rowOff>
    </xdr:to>
    <xdr:cxnSp macro="">
      <xdr:nvCxnSpPr>
        <xdr:cNvPr id="354" name="直線コネクタ 353"/>
        <xdr:cNvCxnSpPr/>
      </xdr:nvCxnSpPr>
      <xdr:spPr>
        <a:xfrm flipV="1">
          <a:off x="7861300" y="1002952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18459</xdr:rowOff>
    </xdr:from>
    <xdr:to>
      <xdr:col>46</xdr:col>
      <xdr:colOff>38100</xdr:colOff>
      <xdr:row>56</xdr:row>
      <xdr:rowOff>120059</xdr:rowOff>
    </xdr:to>
    <xdr:sp macro="" textlink="">
      <xdr:nvSpPr>
        <xdr:cNvPr id="355" name="フローチャート: 判断 354"/>
        <xdr:cNvSpPr/>
      </xdr:nvSpPr>
      <xdr:spPr>
        <a:xfrm>
          <a:off x="8699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136586</xdr:rowOff>
    </xdr:from>
    <xdr:ext cx="534377" cy="259045"/>
    <xdr:sp macro="" textlink="">
      <xdr:nvSpPr>
        <xdr:cNvPr id="356" name="テキスト ボックス 355"/>
        <xdr:cNvSpPr txBox="1"/>
      </xdr:nvSpPr>
      <xdr:spPr>
        <a:xfrm>
          <a:off x="8483111" y="93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132320</xdr:rowOff>
    </xdr:from>
    <xdr:to>
      <xdr:col>41</xdr:col>
      <xdr:colOff>50800</xdr:colOff>
      <xdr:row>58</xdr:row>
      <xdr:rowOff>85881</xdr:rowOff>
    </xdr:to>
    <xdr:cxnSp macro="">
      <xdr:nvCxnSpPr>
        <xdr:cNvPr id="357" name="直線コネクタ 356"/>
        <xdr:cNvCxnSpPr/>
      </xdr:nvCxnSpPr>
      <xdr:spPr>
        <a:xfrm>
          <a:off x="6972300" y="9904970"/>
          <a:ext cx="889000" cy="12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75282</xdr:rowOff>
    </xdr:from>
    <xdr:to>
      <xdr:col>41</xdr:col>
      <xdr:colOff>101600</xdr:colOff>
      <xdr:row>57</xdr:row>
      <xdr:rowOff>5432</xdr:rowOff>
    </xdr:to>
    <xdr:sp macro="" textlink="">
      <xdr:nvSpPr>
        <xdr:cNvPr id="358" name="フローチャート: 判断 357"/>
        <xdr:cNvSpPr/>
      </xdr:nvSpPr>
      <xdr:spPr>
        <a:xfrm>
          <a:off x="7810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21959</xdr:rowOff>
    </xdr:from>
    <xdr:ext cx="534377" cy="259045"/>
    <xdr:sp macro="" textlink="">
      <xdr:nvSpPr>
        <xdr:cNvPr id="359" name="テキスト ボックス 358"/>
        <xdr:cNvSpPr txBox="1"/>
      </xdr:nvSpPr>
      <xdr:spPr>
        <a:xfrm>
          <a:off x="7594111" y="94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124692</xdr:rowOff>
    </xdr:from>
    <xdr:to>
      <xdr:col>36</xdr:col>
      <xdr:colOff>165100</xdr:colOff>
      <xdr:row>54</xdr:row>
      <xdr:rowOff>54842</xdr:rowOff>
    </xdr:to>
    <xdr:sp macro="" textlink="">
      <xdr:nvSpPr>
        <xdr:cNvPr id="360" name="フローチャート: 判断 359"/>
        <xdr:cNvSpPr/>
      </xdr:nvSpPr>
      <xdr:spPr>
        <a:xfrm>
          <a:off x="6921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71369</xdr:rowOff>
    </xdr:from>
    <xdr:ext cx="534377" cy="259045"/>
    <xdr:sp macro="" textlink="">
      <xdr:nvSpPr>
        <xdr:cNvPr id="361" name="テキスト ボックス 360"/>
        <xdr:cNvSpPr txBox="1"/>
      </xdr:nvSpPr>
      <xdr:spPr>
        <a:xfrm>
          <a:off x="6705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158884</xdr:rowOff>
    </xdr:from>
    <xdr:to>
      <xdr:col>55</xdr:col>
      <xdr:colOff>50800</xdr:colOff>
      <xdr:row>58</xdr:row>
      <xdr:rowOff>89034</xdr:rowOff>
    </xdr:to>
    <xdr:sp macro="" textlink="">
      <xdr:nvSpPr>
        <xdr:cNvPr id="367" name="楕円 366"/>
        <xdr:cNvSpPr/>
      </xdr:nvSpPr>
      <xdr:spPr>
        <a:xfrm>
          <a:off x="10426700" y="993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137311</xdr:rowOff>
    </xdr:from>
    <xdr:ext cx="469744" cy="259045"/>
    <xdr:sp macro="" textlink="">
      <xdr:nvSpPr>
        <xdr:cNvPr id="368" name="農林水産業費該当値テキスト"/>
        <xdr:cNvSpPr txBox="1"/>
      </xdr:nvSpPr>
      <xdr:spPr>
        <a:xfrm>
          <a:off x="10528300" y="990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15160</xdr:rowOff>
    </xdr:from>
    <xdr:to>
      <xdr:col>50</xdr:col>
      <xdr:colOff>165100</xdr:colOff>
      <xdr:row>58</xdr:row>
      <xdr:rowOff>116760</xdr:rowOff>
    </xdr:to>
    <xdr:sp macro="" textlink="">
      <xdr:nvSpPr>
        <xdr:cNvPr id="369" name="楕円 368"/>
        <xdr:cNvSpPr/>
      </xdr:nvSpPr>
      <xdr:spPr>
        <a:xfrm>
          <a:off x="9588500" y="995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107887</xdr:rowOff>
    </xdr:from>
    <xdr:ext cx="469744" cy="259045"/>
    <xdr:sp macro="" textlink="">
      <xdr:nvSpPr>
        <xdr:cNvPr id="370" name="テキスト ボックス 369"/>
        <xdr:cNvSpPr txBox="1"/>
      </xdr:nvSpPr>
      <xdr:spPr>
        <a:xfrm>
          <a:off x="9404428" y="1005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34623</xdr:rowOff>
    </xdr:from>
    <xdr:to>
      <xdr:col>46</xdr:col>
      <xdr:colOff>38100</xdr:colOff>
      <xdr:row>58</xdr:row>
      <xdr:rowOff>136223</xdr:rowOff>
    </xdr:to>
    <xdr:sp macro="" textlink="">
      <xdr:nvSpPr>
        <xdr:cNvPr id="371" name="楕円 370"/>
        <xdr:cNvSpPr/>
      </xdr:nvSpPr>
      <xdr:spPr>
        <a:xfrm>
          <a:off x="8699500" y="99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127350</xdr:rowOff>
    </xdr:from>
    <xdr:ext cx="469744" cy="259045"/>
    <xdr:sp macro="" textlink="">
      <xdr:nvSpPr>
        <xdr:cNvPr id="372" name="テキスト ボックス 371"/>
        <xdr:cNvSpPr txBox="1"/>
      </xdr:nvSpPr>
      <xdr:spPr>
        <a:xfrm>
          <a:off x="8515428" y="1007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35081</xdr:rowOff>
    </xdr:from>
    <xdr:to>
      <xdr:col>41</xdr:col>
      <xdr:colOff>101600</xdr:colOff>
      <xdr:row>58</xdr:row>
      <xdr:rowOff>136681</xdr:rowOff>
    </xdr:to>
    <xdr:sp macro="" textlink="">
      <xdr:nvSpPr>
        <xdr:cNvPr id="373" name="楕円 372"/>
        <xdr:cNvSpPr/>
      </xdr:nvSpPr>
      <xdr:spPr>
        <a:xfrm>
          <a:off x="7810500" y="99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127808</xdr:rowOff>
    </xdr:from>
    <xdr:ext cx="469744" cy="259045"/>
    <xdr:sp macro="" textlink="">
      <xdr:nvSpPr>
        <xdr:cNvPr id="374" name="テキスト ボックス 373"/>
        <xdr:cNvSpPr txBox="1"/>
      </xdr:nvSpPr>
      <xdr:spPr>
        <a:xfrm>
          <a:off x="7626428" y="1007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81520</xdr:rowOff>
    </xdr:from>
    <xdr:to>
      <xdr:col>36</xdr:col>
      <xdr:colOff>165100</xdr:colOff>
      <xdr:row>58</xdr:row>
      <xdr:rowOff>11670</xdr:rowOff>
    </xdr:to>
    <xdr:sp macro="" textlink="">
      <xdr:nvSpPr>
        <xdr:cNvPr id="375" name="楕円 374"/>
        <xdr:cNvSpPr/>
      </xdr:nvSpPr>
      <xdr:spPr>
        <a:xfrm>
          <a:off x="6921500" y="9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2797</xdr:rowOff>
    </xdr:from>
    <xdr:ext cx="469744" cy="259045"/>
    <xdr:sp macro="" textlink="">
      <xdr:nvSpPr>
        <xdr:cNvPr id="376" name="テキスト ボックス 375"/>
        <xdr:cNvSpPr txBox="1"/>
      </xdr:nvSpPr>
      <xdr:spPr>
        <a:xfrm>
          <a:off x="6737428" y="9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400" name="直線コネクタ 399"/>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401" name="商工費最小値テキスト"/>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402" name="直線コネクタ 401"/>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403" name="商工費最大値テキスト"/>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4" name="直線コネクタ 403"/>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66148</xdr:rowOff>
    </xdr:from>
    <xdr:to>
      <xdr:col>55</xdr:col>
      <xdr:colOff>0</xdr:colOff>
      <xdr:row>78</xdr:row>
      <xdr:rowOff>72149</xdr:rowOff>
    </xdr:to>
    <xdr:cxnSp macro="">
      <xdr:nvCxnSpPr>
        <xdr:cNvPr id="405" name="直線コネクタ 404"/>
        <xdr:cNvCxnSpPr/>
      </xdr:nvCxnSpPr>
      <xdr:spPr>
        <a:xfrm flipV="1">
          <a:off x="9639300" y="13439248"/>
          <a:ext cx="8382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71486</xdr:rowOff>
    </xdr:from>
    <xdr:ext cx="534377" cy="259045"/>
    <xdr:sp macro="" textlink="">
      <xdr:nvSpPr>
        <xdr:cNvPr id="406" name="商工費平均値テキスト"/>
        <xdr:cNvSpPr txBox="1"/>
      </xdr:nvSpPr>
      <xdr:spPr>
        <a:xfrm>
          <a:off x="10528300" y="1310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7" name="フローチャート: 判断 406"/>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61519</xdr:rowOff>
    </xdr:from>
    <xdr:to>
      <xdr:col>50</xdr:col>
      <xdr:colOff>114300</xdr:colOff>
      <xdr:row>78</xdr:row>
      <xdr:rowOff>72149</xdr:rowOff>
    </xdr:to>
    <xdr:cxnSp macro="">
      <xdr:nvCxnSpPr>
        <xdr:cNvPr id="408" name="直線コネクタ 407"/>
        <xdr:cNvCxnSpPr/>
      </xdr:nvCxnSpPr>
      <xdr:spPr>
        <a:xfrm>
          <a:off x="8750300" y="13434619"/>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9" name="フローチャート: 判断 408"/>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163783</xdr:rowOff>
    </xdr:from>
    <xdr:ext cx="534377" cy="259045"/>
    <xdr:sp macro="" textlink="">
      <xdr:nvSpPr>
        <xdr:cNvPr id="410" name="テキスト ボックス 409"/>
        <xdr:cNvSpPr txBox="1"/>
      </xdr:nvSpPr>
      <xdr:spPr>
        <a:xfrm>
          <a:off x="9372111" y="130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17418</xdr:rowOff>
    </xdr:from>
    <xdr:to>
      <xdr:col>45</xdr:col>
      <xdr:colOff>177800</xdr:colOff>
      <xdr:row>78</xdr:row>
      <xdr:rowOff>61519</xdr:rowOff>
    </xdr:to>
    <xdr:cxnSp macro="">
      <xdr:nvCxnSpPr>
        <xdr:cNvPr id="411" name="直線コネクタ 410"/>
        <xdr:cNvCxnSpPr/>
      </xdr:nvCxnSpPr>
      <xdr:spPr>
        <a:xfrm>
          <a:off x="7861300" y="13390518"/>
          <a:ext cx="889000" cy="4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12" name="フローチャート: 判断 411"/>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4926</xdr:rowOff>
    </xdr:from>
    <xdr:ext cx="534377" cy="259045"/>
    <xdr:sp macro="" textlink="">
      <xdr:nvSpPr>
        <xdr:cNvPr id="413" name="テキスト ボックス 412"/>
        <xdr:cNvSpPr txBox="1"/>
      </xdr:nvSpPr>
      <xdr:spPr>
        <a:xfrm>
          <a:off x="8483111" y="13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17418</xdr:rowOff>
    </xdr:from>
    <xdr:to>
      <xdr:col>41</xdr:col>
      <xdr:colOff>50800</xdr:colOff>
      <xdr:row>78</xdr:row>
      <xdr:rowOff>81235</xdr:rowOff>
    </xdr:to>
    <xdr:cxnSp macro="">
      <xdr:nvCxnSpPr>
        <xdr:cNvPr id="414" name="直線コネクタ 413"/>
        <xdr:cNvCxnSpPr/>
      </xdr:nvCxnSpPr>
      <xdr:spPr>
        <a:xfrm flipV="1">
          <a:off x="6972300" y="13390518"/>
          <a:ext cx="889000" cy="6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27482</xdr:rowOff>
    </xdr:from>
    <xdr:to>
      <xdr:col>41</xdr:col>
      <xdr:colOff>101600</xdr:colOff>
      <xdr:row>77</xdr:row>
      <xdr:rowOff>129082</xdr:rowOff>
    </xdr:to>
    <xdr:sp macro="" textlink="">
      <xdr:nvSpPr>
        <xdr:cNvPr id="415" name="フローチャート: 判断 414"/>
        <xdr:cNvSpPr/>
      </xdr:nvSpPr>
      <xdr:spPr>
        <a:xfrm>
          <a:off x="7810500" y="1322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145609</xdr:rowOff>
    </xdr:from>
    <xdr:ext cx="534377" cy="259045"/>
    <xdr:sp macro="" textlink="">
      <xdr:nvSpPr>
        <xdr:cNvPr id="416" name="テキスト ボックス 415"/>
        <xdr:cNvSpPr txBox="1"/>
      </xdr:nvSpPr>
      <xdr:spPr>
        <a:xfrm>
          <a:off x="7594111" y="1300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38779</xdr:rowOff>
    </xdr:from>
    <xdr:to>
      <xdr:col>36</xdr:col>
      <xdr:colOff>165100</xdr:colOff>
      <xdr:row>77</xdr:row>
      <xdr:rowOff>140379</xdr:rowOff>
    </xdr:to>
    <xdr:sp macro="" textlink="">
      <xdr:nvSpPr>
        <xdr:cNvPr id="417" name="フローチャート: 判断 416"/>
        <xdr:cNvSpPr/>
      </xdr:nvSpPr>
      <xdr:spPr>
        <a:xfrm>
          <a:off x="6921500" y="1324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156906</xdr:rowOff>
    </xdr:from>
    <xdr:ext cx="534377" cy="259045"/>
    <xdr:sp macro="" textlink="">
      <xdr:nvSpPr>
        <xdr:cNvPr id="418" name="テキスト ボックス 417"/>
        <xdr:cNvSpPr txBox="1"/>
      </xdr:nvSpPr>
      <xdr:spPr>
        <a:xfrm>
          <a:off x="6705111" y="1301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15348</xdr:rowOff>
    </xdr:from>
    <xdr:to>
      <xdr:col>55</xdr:col>
      <xdr:colOff>50800</xdr:colOff>
      <xdr:row>78</xdr:row>
      <xdr:rowOff>116948</xdr:rowOff>
    </xdr:to>
    <xdr:sp macro="" textlink="">
      <xdr:nvSpPr>
        <xdr:cNvPr id="424" name="楕円 423"/>
        <xdr:cNvSpPr/>
      </xdr:nvSpPr>
      <xdr:spPr>
        <a:xfrm>
          <a:off x="10426700" y="133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101725</xdr:rowOff>
    </xdr:from>
    <xdr:ext cx="469744" cy="259045"/>
    <xdr:sp macro="" textlink="">
      <xdr:nvSpPr>
        <xdr:cNvPr id="425" name="商工費該当値テキスト"/>
        <xdr:cNvSpPr txBox="1"/>
      </xdr:nvSpPr>
      <xdr:spPr>
        <a:xfrm>
          <a:off x="10528300" y="1330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21349</xdr:rowOff>
    </xdr:from>
    <xdr:to>
      <xdr:col>50</xdr:col>
      <xdr:colOff>165100</xdr:colOff>
      <xdr:row>78</xdr:row>
      <xdr:rowOff>122949</xdr:rowOff>
    </xdr:to>
    <xdr:sp macro="" textlink="">
      <xdr:nvSpPr>
        <xdr:cNvPr id="426" name="楕円 425"/>
        <xdr:cNvSpPr/>
      </xdr:nvSpPr>
      <xdr:spPr>
        <a:xfrm>
          <a:off x="9588500" y="133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114076</xdr:rowOff>
    </xdr:from>
    <xdr:ext cx="469744" cy="259045"/>
    <xdr:sp macro="" textlink="">
      <xdr:nvSpPr>
        <xdr:cNvPr id="427" name="テキスト ボックス 426"/>
        <xdr:cNvSpPr txBox="1"/>
      </xdr:nvSpPr>
      <xdr:spPr>
        <a:xfrm>
          <a:off x="9404428" y="134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10719</xdr:rowOff>
    </xdr:from>
    <xdr:to>
      <xdr:col>46</xdr:col>
      <xdr:colOff>38100</xdr:colOff>
      <xdr:row>78</xdr:row>
      <xdr:rowOff>112319</xdr:rowOff>
    </xdr:to>
    <xdr:sp macro="" textlink="">
      <xdr:nvSpPr>
        <xdr:cNvPr id="428" name="楕円 427"/>
        <xdr:cNvSpPr/>
      </xdr:nvSpPr>
      <xdr:spPr>
        <a:xfrm>
          <a:off x="8699500" y="133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103446</xdr:rowOff>
    </xdr:from>
    <xdr:ext cx="469744" cy="259045"/>
    <xdr:sp macro="" textlink="">
      <xdr:nvSpPr>
        <xdr:cNvPr id="429" name="テキスト ボックス 428"/>
        <xdr:cNvSpPr txBox="1"/>
      </xdr:nvSpPr>
      <xdr:spPr>
        <a:xfrm>
          <a:off x="8515428" y="1347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138068</xdr:rowOff>
    </xdr:from>
    <xdr:to>
      <xdr:col>41</xdr:col>
      <xdr:colOff>101600</xdr:colOff>
      <xdr:row>78</xdr:row>
      <xdr:rowOff>68218</xdr:rowOff>
    </xdr:to>
    <xdr:sp macro="" textlink="">
      <xdr:nvSpPr>
        <xdr:cNvPr id="430" name="楕円 429"/>
        <xdr:cNvSpPr/>
      </xdr:nvSpPr>
      <xdr:spPr>
        <a:xfrm>
          <a:off x="7810500" y="133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59345</xdr:rowOff>
    </xdr:from>
    <xdr:ext cx="534377" cy="259045"/>
    <xdr:sp macro="" textlink="">
      <xdr:nvSpPr>
        <xdr:cNvPr id="431" name="テキスト ボックス 430"/>
        <xdr:cNvSpPr txBox="1"/>
      </xdr:nvSpPr>
      <xdr:spPr>
        <a:xfrm>
          <a:off x="7594111" y="134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30435</xdr:rowOff>
    </xdr:from>
    <xdr:to>
      <xdr:col>36</xdr:col>
      <xdr:colOff>165100</xdr:colOff>
      <xdr:row>78</xdr:row>
      <xdr:rowOff>132035</xdr:rowOff>
    </xdr:to>
    <xdr:sp macro="" textlink="">
      <xdr:nvSpPr>
        <xdr:cNvPr id="432" name="楕円 431"/>
        <xdr:cNvSpPr/>
      </xdr:nvSpPr>
      <xdr:spPr>
        <a:xfrm>
          <a:off x="6921500" y="1340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123162</xdr:rowOff>
    </xdr:from>
    <xdr:ext cx="469744" cy="259045"/>
    <xdr:sp macro="" textlink="">
      <xdr:nvSpPr>
        <xdr:cNvPr id="433" name="テキスト ボックス 432"/>
        <xdr:cNvSpPr txBox="1"/>
      </xdr:nvSpPr>
      <xdr:spPr>
        <a:xfrm>
          <a:off x="6737428" y="1349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5" name="直線コネクタ 454"/>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6" name="土木費最小値テキスト"/>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7" name="直線コネクタ 456"/>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8" name="土木費最大値テキスト"/>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9" name="直線コネクタ 458"/>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147541</xdr:rowOff>
    </xdr:from>
    <xdr:to>
      <xdr:col>55</xdr:col>
      <xdr:colOff>0</xdr:colOff>
      <xdr:row>97</xdr:row>
      <xdr:rowOff>147591</xdr:rowOff>
    </xdr:to>
    <xdr:cxnSp macro="">
      <xdr:nvCxnSpPr>
        <xdr:cNvPr id="460" name="直線コネクタ 459"/>
        <xdr:cNvCxnSpPr/>
      </xdr:nvCxnSpPr>
      <xdr:spPr>
        <a:xfrm>
          <a:off x="9639300" y="16778191"/>
          <a:ext cx="8382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29270</xdr:rowOff>
    </xdr:from>
    <xdr:ext cx="534377" cy="259045"/>
    <xdr:sp macro="" textlink="">
      <xdr:nvSpPr>
        <xdr:cNvPr id="461" name="土木費平均値テキスト"/>
        <xdr:cNvSpPr txBox="1"/>
      </xdr:nvSpPr>
      <xdr:spPr>
        <a:xfrm>
          <a:off x="10528300" y="16488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62" name="フローチャート: 判断 461"/>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147541</xdr:rowOff>
    </xdr:from>
    <xdr:to>
      <xdr:col>50</xdr:col>
      <xdr:colOff>114300</xdr:colOff>
      <xdr:row>97</xdr:row>
      <xdr:rowOff>161385</xdr:rowOff>
    </xdr:to>
    <xdr:cxnSp macro="">
      <xdr:nvCxnSpPr>
        <xdr:cNvPr id="463" name="直線コネクタ 462"/>
        <xdr:cNvCxnSpPr/>
      </xdr:nvCxnSpPr>
      <xdr:spPr>
        <a:xfrm flipV="1">
          <a:off x="8750300" y="16778191"/>
          <a:ext cx="889000" cy="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4" name="フローチャート: 判断 463"/>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115550</xdr:rowOff>
    </xdr:from>
    <xdr:ext cx="534377" cy="259045"/>
    <xdr:sp macro="" textlink="">
      <xdr:nvSpPr>
        <xdr:cNvPr id="465" name="テキスト ボックス 464"/>
        <xdr:cNvSpPr txBox="1"/>
      </xdr:nvSpPr>
      <xdr:spPr>
        <a:xfrm>
          <a:off x="9372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157562</xdr:rowOff>
    </xdr:from>
    <xdr:to>
      <xdr:col>45</xdr:col>
      <xdr:colOff>177800</xdr:colOff>
      <xdr:row>97</xdr:row>
      <xdr:rowOff>161385</xdr:rowOff>
    </xdr:to>
    <xdr:cxnSp macro="">
      <xdr:nvCxnSpPr>
        <xdr:cNvPr id="466" name="直線コネクタ 465"/>
        <xdr:cNvCxnSpPr/>
      </xdr:nvCxnSpPr>
      <xdr:spPr>
        <a:xfrm>
          <a:off x="7861300" y="16788212"/>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7" name="フローチャート: 判断 466"/>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137944</xdr:rowOff>
    </xdr:from>
    <xdr:ext cx="534377" cy="259045"/>
    <xdr:sp macro="" textlink="">
      <xdr:nvSpPr>
        <xdr:cNvPr id="468" name="テキスト ボックス 467"/>
        <xdr:cNvSpPr txBox="1"/>
      </xdr:nvSpPr>
      <xdr:spPr>
        <a:xfrm>
          <a:off x="8483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157562</xdr:rowOff>
    </xdr:from>
    <xdr:to>
      <xdr:col>41</xdr:col>
      <xdr:colOff>50800</xdr:colOff>
      <xdr:row>97</xdr:row>
      <xdr:rowOff>166328</xdr:rowOff>
    </xdr:to>
    <xdr:cxnSp macro="">
      <xdr:nvCxnSpPr>
        <xdr:cNvPr id="469" name="直線コネクタ 468"/>
        <xdr:cNvCxnSpPr/>
      </xdr:nvCxnSpPr>
      <xdr:spPr>
        <a:xfrm flipV="1">
          <a:off x="6972300" y="16788212"/>
          <a:ext cx="889000" cy="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14029</xdr:rowOff>
    </xdr:from>
    <xdr:to>
      <xdr:col>41</xdr:col>
      <xdr:colOff>101600</xdr:colOff>
      <xdr:row>97</xdr:row>
      <xdr:rowOff>115629</xdr:rowOff>
    </xdr:to>
    <xdr:sp macro="" textlink="">
      <xdr:nvSpPr>
        <xdr:cNvPr id="470" name="フローチャート: 判断 469"/>
        <xdr:cNvSpPr/>
      </xdr:nvSpPr>
      <xdr:spPr>
        <a:xfrm>
          <a:off x="7810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132156</xdr:rowOff>
    </xdr:from>
    <xdr:ext cx="534377" cy="259045"/>
    <xdr:sp macro="" textlink="">
      <xdr:nvSpPr>
        <xdr:cNvPr id="471" name="テキスト ボックス 470"/>
        <xdr:cNvSpPr txBox="1"/>
      </xdr:nvSpPr>
      <xdr:spPr>
        <a:xfrm>
          <a:off x="7594111" y="164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106553</xdr:rowOff>
    </xdr:from>
    <xdr:to>
      <xdr:col>36</xdr:col>
      <xdr:colOff>165100</xdr:colOff>
      <xdr:row>97</xdr:row>
      <xdr:rowOff>36703</xdr:rowOff>
    </xdr:to>
    <xdr:sp macro="" textlink="">
      <xdr:nvSpPr>
        <xdr:cNvPr id="472" name="フローチャート: 判断 471"/>
        <xdr:cNvSpPr/>
      </xdr:nvSpPr>
      <xdr:spPr>
        <a:xfrm>
          <a:off x="6921500" y="165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53230</xdr:rowOff>
    </xdr:from>
    <xdr:ext cx="534377" cy="259045"/>
    <xdr:sp macro="" textlink="">
      <xdr:nvSpPr>
        <xdr:cNvPr id="473" name="テキスト ボックス 472"/>
        <xdr:cNvSpPr txBox="1"/>
      </xdr:nvSpPr>
      <xdr:spPr>
        <a:xfrm>
          <a:off x="6705111" y="1634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96791</xdr:rowOff>
    </xdr:from>
    <xdr:to>
      <xdr:col>55</xdr:col>
      <xdr:colOff>50800</xdr:colOff>
      <xdr:row>98</xdr:row>
      <xdr:rowOff>26941</xdr:rowOff>
    </xdr:to>
    <xdr:sp macro="" textlink="">
      <xdr:nvSpPr>
        <xdr:cNvPr id="479" name="楕円 478"/>
        <xdr:cNvSpPr/>
      </xdr:nvSpPr>
      <xdr:spPr>
        <a:xfrm>
          <a:off x="10426700" y="1672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11718</xdr:rowOff>
    </xdr:from>
    <xdr:ext cx="534377" cy="259045"/>
    <xdr:sp macro="" textlink="">
      <xdr:nvSpPr>
        <xdr:cNvPr id="480" name="土木費該当値テキスト"/>
        <xdr:cNvSpPr txBox="1"/>
      </xdr:nvSpPr>
      <xdr:spPr>
        <a:xfrm>
          <a:off x="10528300" y="1664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96741</xdr:rowOff>
    </xdr:from>
    <xdr:to>
      <xdr:col>50</xdr:col>
      <xdr:colOff>165100</xdr:colOff>
      <xdr:row>98</xdr:row>
      <xdr:rowOff>26891</xdr:rowOff>
    </xdr:to>
    <xdr:sp macro="" textlink="">
      <xdr:nvSpPr>
        <xdr:cNvPr id="481" name="楕円 480"/>
        <xdr:cNvSpPr/>
      </xdr:nvSpPr>
      <xdr:spPr>
        <a:xfrm>
          <a:off x="9588500" y="167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18018</xdr:rowOff>
    </xdr:from>
    <xdr:ext cx="534377" cy="259045"/>
    <xdr:sp macro="" textlink="">
      <xdr:nvSpPr>
        <xdr:cNvPr id="482" name="テキスト ボックス 481"/>
        <xdr:cNvSpPr txBox="1"/>
      </xdr:nvSpPr>
      <xdr:spPr>
        <a:xfrm>
          <a:off x="9372111" y="1682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110585</xdr:rowOff>
    </xdr:from>
    <xdr:to>
      <xdr:col>46</xdr:col>
      <xdr:colOff>38100</xdr:colOff>
      <xdr:row>98</xdr:row>
      <xdr:rowOff>40735</xdr:rowOff>
    </xdr:to>
    <xdr:sp macro="" textlink="">
      <xdr:nvSpPr>
        <xdr:cNvPr id="483" name="楕円 482"/>
        <xdr:cNvSpPr/>
      </xdr:nvSpPr>
      <xdr:spPr>
        <a:xfrm>
          <a:off x="8699500" y="167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31862</xdr:rowOff>
    </xdr:from>
    <xdr:ext cx="534377" cy="259045"/>
    <xdr:sp macro="" textlink="">
      <xdr:nvSpPr>
        <xdr:cNvPr id="484" name="テキスト ボックス 483"/>
        <xdr:cNvSpPr txBox="1"/>
      </xdr:nvSpPr>
      <xdr:spPr>
        <a:xfrm>
          <a:off x="8483111" y="1683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106762</xdr:rowOff>
    </xdr:from>
    <xdr:to>
      <xdr:col>41</xdr:col>
      <xdr:colOff>101600</xdr:colOff>
      <xdr:row>98</xdr:row>
      <xdr:rowOff>36912</xdr:rowOff>
    </xdr:to>
    <xdr:sp macro="" textlink="">
      <xdr:nvSpPr>
        <xdr:cNvPr id="485" name="楕円 484"/>
        <xdr:cNvSpPr/>
      </xdr:nvSpPr>
      <xdr:spPr>
        <a:xfrm>
          <a:off x="7810500" y="1673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28039</xdr:rowOff>
    </xdr:from>
    <xdr:ext cx="534377" cy="259045"/>
    <xdr:sp macro="" textlink="">
      <xdr:nvSpPr>
        <xdr:cNvPr id="486" name="テキスト ボックス 485"/>
        <xdr:cNvSpPr txBox="1"/>
      </xdr:nvSpPr>
      <xdr:spPr>
        <a:xfrm>
          <a:off x="7594111" y="1683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115528</xdr:rowOff>
    </xdr:from>
    <xdr:to>
      <xdr:col>36</xdr:col>
      <xdr:colOff>165100</xdr:colOff>
      <xdr:row>98</xdr:row>
      <xdr:rowOff>45678</xdr:rowOff>
    </xdr:to>
    <xdr:sp macro="" textlink="">
      <xdr:nvSpPr>
        <xdr:cNvPr id="487" name="楕円 486"/>
        <xdr:cNvSpPr/>
      </xdr:nvSpPr>
      <xdr:spPr>
        <a:xfrm>
          <a:off x="6921500" y="167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36805</xdr:rowOff>
    </xdr:from>
    <xdr:ext cx="534377" cy="259045"/>
    <xdr:sp macro="" textlink="">
      <xdr:nvSpPr>
        <xdr:cNvPr id="488" name="テキスト ボックス 487"/>
        <xdr:cNvSpPr txBox="1"/>
      </xdr:nvSpPr>
      <xdr:spPr>
        <a:xfrm>
          <a:off x="6705111" y="1683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12" name="直線コネクタ 511"/>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13" name="消防費最小値テキスト"/>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4" name="直線コネクタ 513"/>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5" name="消防費最大値テキスト"/>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6" name="直線コネクタ 515"/>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30658</xdr:rowOff>
    </xdr:from>
    <xdr:to>
      <xdr:col>85</xdr:col>
      <xdr:colOff>127000</xdr:colOff>
      <xdr:row>37</xdr:row>
      <xdr:rowOff>54451</xdr:rowOff>
    </xdr:to>
    <xdr:cxnSp macro="">
      <xdr:nvCxnSpPr>
        <xdr:cNvPr id="517" name="直線コネクタ 516"/>
        <xdr:cNvCxnSpPr/>
      </xdr:nvCxnSpPr>
      <xdr:spPr>
        <a:xfrm flipV="1">
          <a:off x="15481300" y="6374308"/>
          <a:ext cx="838200" cy="2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114730</xdr:rowOff>
    </xdr:from>
    <xdr:ext cx="534377" cy="259045"/>
    <xdr:sp macro="" textlink="">
      <xdr:nvSpPr>
        <xdr:cNvPr id="518" name="消防費平均値テキスト"/>
        <xdr:cNvSpPr txBox="1"/>
      </xdr:nvSpPr>
      <xdr:spPr>
        <a:xfrm>
          <a:off x="16370300" y="611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9" name="フローチャート: 判断 518"/>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42069</xdr:rowOff>
    </xdr:from>
    <xdr:to>
      <xdr:col>81</xdr:col>
      <xdr:colOff>50800</xdr:colOff>
      <xdr:row>37</xdr:row>
      <xdr:rowOff>54451</xdr:rowOff>
    </xdr:to>
    <xdr:cxnSp macro="">
      <xdr:nvCxnSpPr>
        <xdr:cNvPr id="520" name="直線コネクタ 519"/>
        <xdr:cNvCxnSpPr/>
      </xdr:nvCxnSpPr>
      <xdr:spPr>
        <a:xfrm>
          <a:off x="14592300" y="6385719"/>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21" name="フローチャート: 判断 520"/>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35901</xdr:rowOff>
    </xdr:from>
    <xdr:ext cx="534377" cy="259045"/>
    <xdr:sp macro="" textlink="">
      <xdr:nvSpPr>
        <xdr:cNvPr id="522" name="テキスト ボックス 521"/>
        <xdr:cNvSpPr txBox="1"/>
      </xdr:nvSpPr>
      <xdr:spPr>
        <a:xfrm>
          <a:off x="15214111" y="603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11379</xdr:rowOff>
    </xdr:from>
    <xdr:to>
      <xdr:col>76</xdr:col>
      <xdr:colOff>114300</xdr:colOff>
      <xdr:row>37</xdr:row>
      <xdr:rowOff>42069</xdr:rowOff>
    </xdr:to>
    <xdr:cxnSp macro="">
      <xdr:nvCxnSpPr>
        <xdr:cNvPr id="523" name="直線コネクタ 522"/>
        <xdr:cNvCxnSpPr/>
      </xdr:nvCxnSpPr>
      <xdr:spPr>
        <a:xfrm>
          <a:off x="13703300" y="6355029"/>
          <a:ext cx="889000" cy="3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4" name="フローチャート: 判断 523"/>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31634</xdr:rowOff>
    </xdr:from>
    <xdr:ext cx="534377" cy="259045"/>
    <xdr:sp macro="" textlink="">
      <xdr:nvSpPr>
        <xdr:cNvPr id="525" name="テキスト ボックス 524"/>
        <xdr:cNvSpPr txBox="1"/>
      </xdr:nvSpPr>
      <xdr:spPr>
        <a:xfrm>
          <a:off x="14325111" y="603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11379</xdr:rowOff>
    </xdr:from>
    <xdr:to>
      <xdr:col>71</xdr:col>
      <xdr:colOff>177800</xdr:colOff>
      <xdr:row>37</xdr:row>
      <xdr:rowOff>53823</xdr:rowOff>
    </xdr:to>
    <xdr:cxnSp macro="">
      <xdr:nvCxnSpPr>
        <xdr:cNvPr id="526" name="直線コネクタ 525"/>
        <xdr:cNvCxnSpPr/>
      </xdr:nvCxnSpPr>
      <xdr:spPr>
        <a:xfrm flipV="1">
          <a:off x="12814300" y="6355029"/>
          <a:ext cx="8890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25445</xdr:rowOff>
    </xdr:from>
    <xdr:to>
      <xdr:col>72</xdr:col>
      <xdr:colOff>38100</xdr:colOff>
      <xdr:row>36</xdr:row>
      <xdr:rowOff>127045</xdr:rowOff>
    </xdr:to>
    <xdr:sp macro="" textlink="">
      <xdr:nvSpPr>
        <xdr:cNvPr id="527" name="フローチャート: 判断 526"/>
        <xdr:cNvSpPr/>
      </xdr:nvSpPr>
      <xdr:spPr>
        <a:xfrm>
          <a:off x="13652500" y="619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143572</xdr:rowOff>
    </xdr:from>
    <xdr:ext cx="534377" cy="259045"/>
    <xdr:sp macro="" textlink="">
      <xdr:nvSpPr>
        <xdr:cNvPr id="528" name="テキスト ボックス 527"/>
        <xdr:cNvSpPr txBox="1"/>
      </xdr:nvSpPr>
      <xdr:spPr>
        <a:xfrm>
          <a:off x="13436111" y="597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29" name="フローチャート: 判断 528"/>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0" name="テキスト ボックス 529"/>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151308</xdr:rowOff>
    </xdr:from>
    <xdr:to>
      <xdr:col>85</xdr:col>
      <xdr:colOff>177800</xdr:colOff>
      <xdr:row>37</xdr:row>
      <xdr:rowOff>81458</xdr:rowOff>
    </xdr:to>
    <xdr:sp macro="" textlink="">
      <xdr:nvSpPr>
        <xdr:cNvPr id="536" name="楕円 535"/>
        <xdr:cNvSpPr/>
      </xdr:nvSpPr>
      <xdr:spPr>
        <a:xfrm>
          <a:off x="16268700" y="63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129735</xdr:rowOff>
    </xdr:from>
    <xdr:ext cx="534377" cy="259045"/>
    <xdr:sp macro="" textlink="">
      <xdr:nvSpPr>
        <xdr:cNvPr id="537" name="消防費該当値テキスト"/>
        <xdr:cNvSpPr txBox="1"/>
      </xdr:nvSpPr>
      <xdr:spPr>
        <a:xfrm>
          <a:off x="16370300" y="63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3651</xdr:rowOff>
    </xdr:from>
    <xdr:to>
      <xdr:col>81</xdr:col>
      <xdr:colOff>101600</xdr:colOff>
      <xdr:row>37</xdr:row>
      <xdr:rowOff>105251</xdr:rowOff>
    </xdr:to>
    <xdr:sp macro="" textlink="">
      <xdr:nvSpPr>
        <xdr:cNvPr id="538" name="楕円 537"/>
        <xdr:cNvSpPr/>
      </xdr:nvSpPr>
      <xdr:spPr>
        <a:xfrm>
          <a:off x="15430500" y="634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96378</xdr:rowOff>
    </xdr:from>
    <xdr:ext cx="534377" cy="259045"/>
    <xdr:sp macro="" textlink="">
      <xdr:nvSpPr>
        <xdr:cNvPr id="539" name="テキスト ボックス 538"/>
        <xdr:cNvSpPr txBox="1"/>
      </xdr:nvSpPr>
      <xdr:spPr>
        <a:xfrm>
          <a:off x="15214111" y="644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162719</xdr:rowOff>
    </xdr:from>
    <xdr:to>
      <xdr:col>76</xdr:col>
      <xdr:colOff>165100</xdr:colOff>
      <xdr:row>37</xdr:row>
      <xdr:rowOff>92869</xdr:rowOff>
    </xdr:to>
    <xdr:sp macro="" textlink="">
      <xdr:nvSpPr>
        <xdr:cNvPr id="540" name="楕円 539"/>
        <xdr:cNvSpPr/>
      </xdr:nvSpPr>
      <xdr:spPr>
        <a:xfrm>
          <a:off x="14541500" y="63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83996</xdr:rowOff>
    </xdr:from>
    <xdr:ext cx="534377" cy="259045"/>
    <xdr:sp macro="" textlink="">
      <xdr:nvSpPr>
        <xdr:cNvPr id="541" name="テキスト ボックス 540"/>
        <xdr:cNvSpPr txBox="1"/>
      </xdr:nvSpPr>
      <xdr:spPr>
        <a:xfrm>
          <a:off x="14325111" y="64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132029</xdr:rowOff>
    </xdr:from>
    <xdr:to>
      <xdr:col>72</xdr:col>
      <xdr:colOff>38100</xdr:colOff>
      <xdr:row>37</xdr:row>
      <xdr:rowOff>62179</xdr:rowOff>
    </xdr:to>
    <xdr:sp macro="" textlink="">
      <xdr:nvSpPr>
        <xdr:cNvPr id="542" name="楕円 541"/>
        <xdr:cNvSpPr/>
      </xdr:nvSpPr>
      <xdr:spPr>
        <a:xfrm>
          <a:off x="13652500" y="63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53306</xdr:rowOff>
    </xdr:from>
    <xdr:ext cx="534377" cy="259045"/>
    <xdr:sp macro="" textlink="">
      <xdr:nvSpPr>
        <xdr:cNvPr id="543" name="テキスト ボックス 542"/>
        <xdr:cNvSpPr txBox="1"/>
      </xdr:nvSpPr>
      <xdr:spPr>
        <a:xfrm>
          <a:off x="13436111" y="639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3023</xdr:rowOff>
    </xdr:from>
    <xdr:to>
      <xdr:col>67</xdr:col>
      <xdr:colOff>101600</xdr:colOff>
      <xdr:row>37</xdr:row>
      <xdr:rowOff>104623</xdr:rowOff>
    </xdr:to>
    <xdr:sp macro="" textlink="">
      <xdr:nvSpPr>
        <xdr:cNvPr id="544" name="楕円 543"/>
        <xdr:cNvSpPr/>
      </xdr:nvSpPr>
      <xdr:spPr>
        <a:xfrm>
          <a:off x="12763500" y="634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95750</xdr:rowOff>
    </xdr:from>
    <xdr:ext cx="534377" cy="259045"/>
    <xdr:sp macro="" textlink="">
      <xdr:nvSpPr>
        <xdr:cNvPr id="545" name="テキスト ボックス 544"/>
        <xdr:cNvSpPr txBox="1"/>
      </xdr:nvSpPr>
      <xdr:spPr>
        <a:xfrm>
          <a:off x="12547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7" name="テキスト ボックス 556"/>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1" name="テキスト ボックス 560"/>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3" name="テキスト ボックス 562"/>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71" name="直線コネクタ 570"/>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72" name="教育費最小値テキスト"/>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73" name="直線コネクタ 572"/>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4" name="教育費最大値テキスト"/>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5" name="直線コネクタ 574"/>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18190</xdr:rowOff>
    </xdr:from>
    <xdr:to>
      <xdr:col>85</xdr:col>
      <xdr:colOff>127000</xdr:colOff>
      <xdr:row>58</xdr:row>
      <xdr:rowOff>30220</xdr:rowOff>
    </xdr:to>
    <xdr:cxnSp macro="">
      <xdr:nvCxnSpPr>
        <xdr:cNvPr id="576" name="直線コネクタ 575"/>
        <xdr:cNvCxnSpPr/>
      </xdr:nvCxnSpPr>
      <xdr:spPr>
        <a:xfrm flipV="1">
          <a:off x="15481300" y="9962290"/>
          <a:ext cx="838200" cy="1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87068</xdr:rowOff>
    </xdr:from>
    <xdr:ext cx="534377" cy="259045"/>
    <xdr:sp macro="" textlink="">
      <xdr:nvSpPr>
        <xdr:cNvPr id="577" name="教育費平均値テキスト"/>
        <xdr:cNvSpPr txBox="1"/>
      </xdr:nvSpPr>
      <xdr:spPr>
        <a:xfrm>
          <a:off x="16370300" y="9688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8" name="フローチャート: 判断 577"/>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112040</xdr:rowOff>
    </xdr:from>
    <xdr:to>
      <xdr:col>81</xdr:col>
      <xdr:colOff>50800</xdr:colOff>
      <xdr:row>58</xdr:row>
      <xdr:rowOff>30220</xdr:rowOff>
    </xdr:to>
    <xdr:cxnSp macro="">
      <xdr:nvCxnSpPr>
        <xdr:cNvPr id="579" name="直線コネクタ 578"/>
        <xdr:cNvCxnSpPr/>
      </xdr:nvCxnSpPr>
      <xdr:spPr>
        <a:xfrm>
          <a:off x="14592300" y="9884690"/>
          <a:ext cx="889000" cy="8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80" name="フローチャート: 判断 579"/>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6316</xdr:rowOff>
    </xdr:from>
    <xdr:ext cx="534377" cy="259045"/>
    <xdr:sp macro="" textlink="">
      <xdr:nvSpPr>
        <xdr:cNvPr id="581" name="テキスト ボックス 580"/>
        <xdr:cNvSpPr txBox="1"/>
      </xdr:nvSpPr>
      <xdr:spPr>
        <a:xfrm>
          <a:off x="15214111" y="96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112040</xdr:rowOff>
    </xdr:from>
    <xdr:to>
      <xdr:col>76</xdr:col>
      <xdr:colOff>114300</xdr:colOff>
      <xdr:row>57</xdr:row>
      <xdr:rowOff>140543</xdr:rowOff>
    </xdr:to>
    <xdr:cxnSp macro="">
      <xdr:nvCxnSpPr>
        <xdr:cNvPr id="582" name="直線コネクタ 581"/>
        <xdr:cNvCxnSpPr/>
      </xdr:nvCxnSpPr>
      <xdr:spPr>
        <a:xfrm flipV="1">
          <a:off x="13703300" y="9884690"/>
          <a:ext cx="889000" cy="2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83" name="フローチャート: 判断 582"/>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159231</xdr:rowOff>
    </xdr:from>
    <xdr:ext cx="534377" cy="259045"/>
    <xdr:sp macro="" textlink="">
      <xdr:nvSpPr>
        <xdr:cNvPr id="584" name="テキスト ボックス 583"/>
        <xdr:cNvSpPr txBox="1"/>
      </xdr:nvSpPr>
      <xdr:spPr>
        <a:xfrm>
          <a:off x="14325111" y="99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140543</xdr:rowOff>
    </xdr:from>
    <xdr:to>
      <xdr:col>71</xdr:col>
      <xdr:colOff>177800</xdr:colOff>
      <xdr:row>57</xdr:row>
      <xdr:rowOff>161665</xdr:rowOff>
    </xdr:to>
    <xdr:cxnSp macro="">
      <xdr:nvCxnSpPr>
        <xdr:cNvPr id="585" name="直線コネクタ 584"/>
        <xdr:cNvCxnSpPr/>
      </xdr:nvCxnSpPr>
      <xdr:spPr>
        <a:xfrm flipV="1">
          <a:off x="12814300" y="9913193"/>
          <a:ext cx="889000" cy="2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88084</xdr:rowOff>
    </xdr:from>
    <xdr:to>
      <xdr:col>72</xdr:col>
      <xdr:colOff>38100</xdr:colOff>
      <xdr:row>58</xdr:row>
      <xdr:rowOff>18234</xdr:rowOff>
    </xdr:to>
    <xdr:sp macro="" textlink="">
      <xdr:nvSpPr>
        <xdr:cNvPr id="586" name="フローチャート: 判断 585"/>
        <xdr:cNvSpPr/>
      </xdr:nvSpPr>
      <xdr:spPr>
        <a:xfrm>
          <a:off x="13652500" y="98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34761</xdr:rowOff>
    </xdr:from>
    <xdr:ext cx="534377" cy="259045"/>
    <xdr:sp macro="" textlink="">
      <xdr:nvSpPr>
        <xdr:cNvPr id="587" name="テキスト ボックス 586"/>
        <xdr:cNvSpPr txBox="1"/>
      </xdr:nvSpPr>
      <xdr:spPr>
        <a:xfrm>
          <a:off x="13436111" y="96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165814</xdr:rowOff>
    </xdr:from>
    <xdr:to>
      <xdr:col>67</xdr:col>
      <xdr:colOff>101600</xdr:colOff>
      <xdr:row>57</xdr:row>
      <xdr:rowOff>95964</xdr:rowOff>
    </xdr:to>
    <xdr:sp macro="" textlink="">
      <xdr:nvSpPr>
        <xdr:cNvPr id="588" name="フローチャート: 判断 587"/>
        <xdr:cNvSpPr/>
      </xdr:nvSpPr>
      <xdr:spPr>
        <a:xfrm>
          <a:off x="12763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112491</xdr:rowOff>
    </xdr:from>
    <xdr:ext cx="534377" cy="259045"/>
    <xdr:sp macro="" textlink="">
      <xdr:nvSpPr>
        <xdr:cNvPr id="589" name="テキスト ボックス 588"/>
        <xdr:cNvSpPr txBox="1"/>
      </xdr:nvSpPr>
      <xdr:spPr>
        <a:xfrm>
          <a:off x="12547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138840</xdr:rowOff>
    </xdr:from>
    <xdr:to>
      <xdr:col>85</xdr:col>
      <xdr:colOff>177800</xdr:colOff>
      <xdr:row>58</xdr:row>
      <xdr:rowOff>68990</xdr:rowOff>
    </xdr:to>
    <xdr:sp macro="" textlink="">
      <xdr:nvSpPr>
        <xdr:cNvPr id="595" name="楕円 594"/>
        <xdr:cNvSpPr/>
      </xdr:nvSpPr>
      <xdr:spPr>
        <a:xfrm>
          <a:off x="16268700" y="991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53767</xdr:rowOff>
    </xdr:from>
    <xdr:ext cx="534377" cy="259045"/>
    <xdr:sp macro="" textlink="">
      <xdr:nvSpPr>
        <xdr:cNvPr id="596" name="教育費該当値テキスト"/>
        <xdr:cNvSpPr txBox="1"/>
      </xdr:nvSpPr>
      <xdr:spPr>
        <a:xfrm>
          <a:off x="16370300" y="982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150870</xdr:rowOff>
    </xdr:from>
    <xdr:to>
      <xdr:col>81</xdr:col>
      <xdr:colOff>101600</xdr:colOff>
      <xdr:row>58</xdr:row>
      <xdr:rowOff>81020</xdr:rowOff>
    </xdr:to>
    <xdr:sp macro="" textlink="">
      <xdr:nvSpPr>
        <xdr:cNvPr id="597" name="楕円 596"/>
        <xdr:cNvSpPr/>
      </xdr:nvSpPr>
      <xdr:spPr>
        <a:xfrm>
          <a:off x="15430500" y="9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72147</xdr:rowOff>
    </xdr:from>
    <xdr:ext cx="534377" cy="259045"/>
    <xdr:sp macro="" textlink="">
      <xdr:nvSpPr>
        <xdr:cNvPr id="598" name="テキスト ボックス 597"/>
        <xdr:cNvSpPr txBox="1"/>
      </xdr:nvSpPr>
      <xdr:spPr>
        <a:xfrm>
          <a:off x="15214111" y="1001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61240</xdr:rowOff>
    </xdr:from>
    <xdr:to>
      <xdr:col>76</xdr:col>
      <xdr:colOff>165100</xdr:colOff>
      <xdr:row>57</xdr:row>
      <xdr:rowOff>162840</xdr:rowOff>
    </xdr:to>
    <xdr:sp macro="" textlink="">
      <xdr:nvSpPr>
        <xdr:cNvPr id="599" name="楕円 598"/>
        <xdr:cNvSpPr/>
      </xdr:nvSpPr>
      <xdr:spPr>
        <a:xfrm>
          <a:off x="14541500" y="98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7917</xdr:rowOff>
    </xdr:from>
    <xdr:ext cx="534377" cy="259045"/>
    <xdr:sp macro="" textlink="">
      <xdr:nvSpPr>
        <xdr:cNvPr id="600" name="テキスト ボックス 599"/>
        <xdr:cNvSpPr txBox="1"/>
      </xdr:nvSpPr>
      <xdr:spPr>
        <a:xfrm>
          <a:off x="14325111" y="960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89743</xdr:rowOff>
    </xdr:from>
    <xdr:to>
      <xdr:col>72</xdr:col>
      <xdr:colOff>38100</xdr:colOff>
      <xdr:row>58</xdr:row>
      <xdr:rowOff>19893</xdr:rowOff>
    </xdr:to>
    <xdr:sp macro="" textlink="">
      <xdr:nvSpPr>
        <xdr:cNvPr id="601" name="楕円 600"/>
        <xdr:cNvSpPr/>
      </xdr:nvSpPr>
      <xdr:spPr>
        <a:xfrm>
          <a:off x="13652500" y="986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11020</xdr:rowOff>
    </xdr:from>
    <xdr:ext cx="534377" cy="259045"/>
    <xdr:sp macro="" textlink="">
      <xdr:nvSpPr>
        <xdr:cNvPr id="602" name="テキスト ボックス 601"/>
        <xdr:cNvSpPr txBox="1"/>
      </xdr:nvSpPr>
      <xdr:spPr>
        <a:xfrm>
          <a:off x="13436111" y="995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110865</xdr:rowOff>
    </xdr:from>
    <xdr:to>
      <xdr:col>67</xdr:col>
      <xdr:colOff>101600</xdr:colOff>
      <xdr:row>58</xdr:row>
      <xdr:rowOff>41015</xdr:rowOff>
    </xdr:to>
    <xdr:sp macro="" textlink="">
      <xdr:nvSpPr>
        <xdr:cNvPr id="603" name="楕円 602"/>
        <xdr:cNvSpPr/>
      </xdr:nvSpPr>
      <xdr:spPr>
        <a:xfrm>
          <a:off x="12763500" y="9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32142</xdr:rowOff>
    </xdr:from>
    <xdr:ext cx="534377" cy="259045"/>
    <xdr:sp macro="" textlink="">
      <xdr:nvSpPr>
        <xdr:cNvPr id="604" name="テキスト ボックス 603"/>
        <xdr:cNvSpPr txBox="1"/>
      </xdr:nvSpPr>
      <xdr:spPr>
        <a:xfrm>
          <a:off x="12547111" y="997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6" name="直線コネクタ 625"/>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9" name="災害復旧費最大値テキスト"/>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30" name="直線コネクタ 629"/>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134694</xdr:rowOff>
    </xdr:from>
    <xdr:to>
      <xdr:col>85</xdr:col>
      <xdr:colOff>127000</xdr:colOff>
      <xdr:row>78</xdr:row>
      <xdr:rowOff>139700</xdr:rowOff>
    </xdr:to>
    <xdr:cxnSp macro="">
      <xdr:nvCxnSpPr>
        <xdr:cNvPr id="631" name="直線コネクタ 630"/>
        <xdr:cNvCxnSpPr/>
      </xdr:nvCxnSpPr>
      <xdr:spPr>
        <a:xfrm flipV="1">
          <a:off x="15481300" y="13507794"/>
          <a:ext cx="8382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142913</xdr:rowOff>
    </xdr:from>
    <xdr:ext cx="469744" cy="259045"/>
    <xdr:sp macro="" textlink="">
      <xdr:nvSpPr>
        <xdr:cNvPr id="632" name="災害復旧費平均値テキスト"/>
        <xdr:cNvSpPr txBox="1"/>
      </xdr:nvSpPr>
      <xdr:spPr>
        <a:xfrm>
          <a:off x="16370300" y="13173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33" name="フローチャート: 判断 632"/>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102758</xdr:rowOff>
    </xdr:from>
    <xdr:to>
      <xdr:col>81</xdr:col>
      <xdr:colOff>50800</xdr:colOff>
      <xdr:row>78</xdr:row>
      <xdr:rowOff>139700</xdr:rowOff>
    </xdr:to>
    <xdr:cxnSp macro="">
      <xdr:nvCxnSpPr>
        <xdr:cNvPr id="634" name="直線コネクタ 633"/>
        <xdr:cNvCxnSpPr/>
      </xdr:nvCxnSpPr>
      <xdr:spPr>
        <a:xfrm>
          <a:off x="14592300" y="13475858"/>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5" name="フローチャート: 判断 634"/>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146128</xdr:rowOff>
    </xdr:from>
    <xdr:ext cx="469744" cy="259045"/>
    <xdr:sp macro="" textlink="">
      <xdr:nvSpPr>
        <xdr:cNvPr id="636" name="テキスト ボックス 635"/>
        <xdr:cNvSpPr txBox="1"/>
      </xdr:nvSpPr>
      <xdr:spPr>
        <a:xfrm>
          <a:off x="15246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102758</xdr:rowOff>
    </xdr:from>
    <xdr:to>
      <xdr:col>76</xdr:col>
      <xdr:colOff>114300</xdr:colOff>
      <xdr:row>78</xdr:row>
      <xdr:rowOff>133254</xdr:rowOff>
    </xdr:to>
    <xdr:cxnSp macro="">
      <xdr:nvCxnSpPr>
        <xdr:cNvPr id="637" name="直線コネクタ 636"/>
        <xdr:cNvCxnSpPr/>
      </xdr:nvCxnSpPr>
      <xdr:spPr>
        <a:xfrm flipV="1">
          <a:off x="13703300" y="13475858"/>
          <a:ext cx="889000" cy="3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8" name="フローチャート: 判断 637"/>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106512</xdr:rowOff>
    </xdr:from>
    <xdr:ext cx="469744" cy="259045"/>
    <xdr:sp macro="" textlink="">
      <xdr:nvSpPr>
        <xdr:cNvPr id="639" name="テキスト ボックス 638"/>
        <xdr:cNvSpPr txBox="1"/>
      </xdr:nvSpPr>
      <xdr:spPr>
        <a:xfrm>
          <a:off x="14357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133254</xdr:rowOff>
    </xdr:from>
    <xdr:to>
      <xdr:col>71</xdr:col>
      <xdr:colOff>177800</xdr:colOff>
      <xdr:row>78</xdr:row>
      <xdr:rowOff>137575</xdr:rowOff>
    </xdr:to>
    <xdr:cxnSp macro="">
      <xdr:nvCxnSpPr>
        <xdr:cNvPr id="640" name="直線コネクタ 639"/>
        <xdr:cNvCxnSpPr/>
      </xdr:nvCxnSpPr>
      <xdr:spPr>
        <a:xfrm flipV="1">
          <a:off x="12814300" y="13506354"/>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10695</xdr:rowOff>
    </xdr:from>
    <xdr:to>
      <xdr:col>72</xdr:col>
      <xdr:colOff>38100</xdr:colOff>
      <xdr:row>78</xdr:row>
      <xdr:rowOff>112295</xdr:rowOff>
    </xdr:to>
    <xdr:sp macro="" textlink="">
      <xdr:nvSpPr>
        <xdr:cNvPr id="641" name="フローチャート: 判断 640"/>
        <xdr:cNvSpPr/>
      </xdr:nvSpPr>
      <xdr:spPr>
        <a:xfrm>
          <a:off x="13652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128822</xdr:rowOff>
    </xdr:from>
    <xdr:ext cx="469744" cy="259045"/>
    <xdr:sp macro="" textlink="">
      <xdr:nvSpPr>
        <xdr:cNvPr id="642" name="テキスト ボックス 641"/>
        <xdr:cNvSpPr txBox="1"/>
      </xdr:nvSpPr>
      <xdr:spPr>
        <a:xfrm>
          <a:off x="13468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74932</xdr:rowOff>
    </xdr:from>
    <xdr:to>
      <xdr:col>67</xdr:col>
      <xdr:colOff>101600</xdr:colOff>
      <xdr:row>78</xdr:row>
      <xdr:rowOff>5082</xdr:rowOff>
    </xdr:to>
    <xdr:sp macro="" textlink="">
      <xdr:nvSpPr>
        <xdr:cNvPr id="643" name="フローチャート: 判断 642"/>
        <xdr:cNvSpPr/>
      </xdr:nvSpPr>
      <xdr:spPr>
        <a:xfrm>
          <a:off x="12763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21609</xdr:rowOff>
    </xdr:from>
    <xdr:ext cx="469744" cy="259045"/>
    <xdr:sp macro="" textlink="">
      <xdr:nvSpPr>
        <xdr:cNvPr id="644" name="テキスト ボックス 643"/>
        <xdr:cNvSpPr txBox="1"/>
      </xdr:nvSpPr>
      <xdr:spPr>
        <a:xfrm>
          <a:off x="12579428"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83894</xdr:rowOff>
    </xdr:from>
    <xdr:to>
      <xdr:col>85</xdr:col>
      <xdr:colOff>177800</xdr:colOff>
      <xdr:row>79</xdr:row>
      <xdr:rowOff>14044</xdr:rowOff>
    </xdr:to>
    <xdr:sp macro="" textlink="">
      <xdr:nvSpPr>
        <xdr:cNvPr id="650" name="楕円 649"/>
        <xdr:cNvSpPr/>
      </xdr:nvSpPr>
      <xdr:spPr>
        <a:xfrm>
          <a:off x="16268700" y="1345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170271</xdr:rowOff>
    </xdr:from>
    <xdr:ext cx="378565" cy="259045"/>
    <xdr:sp macro="" textlink="">
      <xdr:nvSpPr>
        <xdr:cNvPr id="651" name="災害復旧費該当値テキスト"/>
        <xdr:cNvSpPr txBox="1"/>
      </xdr:nvSpPr>
      <xdr:spPr>
        <a:xfrm>
          <a:off x="16370300" y="13371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51958</xdr:rowOff>
    </xdr:from>
    <xdr:to>
      <xdr:col>76</xdr:col>
      <xdr:colOff>165100</xdr:colOff>
      <xdr:row>78</xdr:row>
      <xdr:rowOff>153558</xdr:rowOff>
    </xdr:to>
    <xdr:sp macro="" textlink="">
      <xdr:nvSpPr>
        <xdr:cNvPr id="654" name="楕円 653"/>
        <xdr:cNvSpPr/>
      </xdr:nvSpPr>
      <xdr:spPr>
        <a:xfrm>
          <a:off x="14541500" y="134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144685</xdr:rowOff>
    </xdr:from>
    <xdr:ext cx="469744" cy="259045"/>
    <xdr:sp macro="" textlink="">
      <xdr:nvSpPr>
        <xdr:cNvPr id="655" name="テキスト ボックス 654"/>
        <xdr:cNvSpPr txBox="1"/>
      </xdr:nvSpPr>
      <xdr:spPr>
        <a:xfrm>
          <a:off x="14357428" y="1351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82454</xdr:rowOff>
    </xdr:from>
    <xdr:to>
      <xdr:col>72</xdr:col>
      <xdr:colOff>38100</xdr:colOff>
      <xdr:row>79</xdr:row>
      <xdr:rowOff>12604</xdr:rowOff>
    </xdr:to>
    <xdr:sp macro="" textlink="">
      <xdr:nvSpPr>
        <xdr:cNvPr id="656" name="楕円 655"/>
        <xdr:cNvSpPr/>
      </xdr:nvSpPr>
      <xdr:spPr>
        <a:xfrm>
          <a:off x="13652500" y="134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3731</xdr:rowOff>
    </xdr:from>
    <xdr:ext cx="378565" cy="259045"/>
    <xdr:sp macro="" textlink="">
      <xdr:nvSpPr>
        <xdr:cNvPr id="657" name="テキスト ボックス 656"/>
        <xdr:cNvSpPr txBox="1"/>
      </xdr:nvSpPr>
      <xdr:spPr>
        <a:xfrm>
          <a:off x="13514017" y="13548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86775</xdr:rowOff>
    </xdr:from>
    <xdr:to>
      <xdr:col>67</xdr:col>
      <xdr:colOff>101600</xdr:colOff>
      <xdr:row>79</xdr:row>
      <xdr:rowOff>16925</xdr:rowOff>
    </xdr:to>
    <xdr:sp macro="" textlink="">
      <xdr:nvSpPr>
        <xdr:cNvPr id="658" name="楕円 657"/>
        <xdr:cNvSpPr/>
      </xdr:nvSpPr>
      <xdr:spPr>
        <a:xfrm>
          <a:off x="12763500" y="134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8052</xdr:rowOff>
    </xdr:from>
    <xdr:ext cx="313932" cy="259045"/>
    <xdr:sp macro="" textlink="">
      <xdr:nvSpPr>
        <xdr:cNvPr id="659" name="テキスト ボックス 658"/>
        <xdr:cNvSpPr txBox="1"/>
      </xdr:nvSpPr>
      <xdr:spPr>
        <a:xfrm>
          <a:off x="12657333" y="135526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83" name="直線コネクタ 682"/>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4" name="公債費最小値テキスト"/>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5" name="直線コネクタ 684"/>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6" name="公債費最大値テキスト"/>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7" name="直線コネクタ 686"/>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116139</xdr:rowOff>
    </xdr:from>
    <xdr:to>
      <xdr:col>85</xdr:col>
      <xdr:colOff>127000</xdr:colOff>
      <xdr:row>97</xdr:row>
      <xdr:rowOff>120193</xdr:rowOff>
    </xdr:to>
    <xdr:cxnSp macro="">
      <xdr:nvCxnSpPr>
        <xdr:cNvPr id="688" name="直線コネクタ 687"/>
        <xdr:cNvCxnSpPr/>
      </xdr:nvCxnSpPr>
      <xdr:spPr>
        <a:xfrm>
          <a:off x="15481300" y="16746789"/>
          <a:ext cx="8382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63771</xdr:rowOff>
    </xdr:from>
    <xdr:ext cx="534377" cy="259045"/>
    <xdr:sp macro="" textlink="">
      <xdr:nvSpPr>
        <xdr:cNvPr id="689" name="公債費平均値テキスト"/>
        <xdr:cNvSpPr txBox="1"/>
      </xdr:nvSpPr>
      <xdr:spPr>
        <a:xfrm>
          <a:off x="16370300" y="16351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90" name="フローチャート: 判断 689"/>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115377</xdr:rowOff>
    </xdr:from>
    <xdr:to>
      <xdr:col>81</xdr:col>
      <xdr:colOff>50800</xdr:colOff>
      <xdr:row>97</xdr:row>
      <xdr:rowOff>116139</xdr:rowOff>
    </xdr:to>
    <xdr:cxnSp macro="">
      <xdr:nvCxnSpPr>
        <xdr:cNvPr id="691" name="直線コネクタ 690"/>
        <xdr:cNvCxnSpPr/>
      </xdr:nvCxnSpPr>
      <xdr:spPr>
        <a:xfrm>
          <a:off x="14592300" y="1674602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92" name="フローチャート: 判断 691"/>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163334</xdr:rowOff>
    </xdr:from>
    <xdr:ext cx="534377" cy="259045"/>
    <xdr:sp macro="" textlink="">
      <xdr:nvSpPr>
        <xdr:cNvPr id="693" name="テキスト ボックス 692"/>
        <xdr:cNvSpPr txBox="1"/>
      </xdr:nvSpPr>
      <xdr:spPr>
        <a:xfrm>
          <a:off x="15214111" y="162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109175</xdr:rowOff>
    </xdr:from>
    <xdr:to>
      <xdr:col>76</xdr:col>
      <xdr:colOff>114300</xdr:colOff>
      <xdr:row>97</xdr:row>
      <xdr:rowOff>115377</xdr:rowOff>
    </xdr:to>
    <xdr:cxnSp macro="">
      <xdr:nvCxnSpPr>
        <xdr:cNvPr id="694" name="直線コネクタ 693"/>
        <xdr:cNvCxnSpPr/>
      </xdr:nvCxnSpPr>
      <xdr:spPr>
        <a:xfrm>
          <a:off x="13703300" y="16739825"/>
          <a:ext cx="889000" cy="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5" name="フローチャート: 判断 694"/>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167777</xdr:rowOff>
    </xdr:from>
    <xdr:ext cx="534377" cy="259045"/>
    <xdr:sp macro="" textlink="">
      <xdr:nvSpPr>
        <xdr:cNvPr id="696" name="テキスト ボックス 695"/>
        <xdr:cNvSpPr txBox="1"/>
      </xdr:nvSpPr>
      <xdr:spPr>
        <a:xfrm>
          <a:off x="14325111" y="162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102651</xdr:rowOff>
    </xdr:from>
    <xdr:to>
      <xdr:col>71</xdr:col>
      <xdr:colOff>177800</xdr:colOff>
      <xdr:row>97</xdr:row>
      <xdr:rowOff>109175</xdr:rowOff>
    </xdr:to>
    <xdr:cxnSp macro="">
      <xdr:nvCxnSpPr>
        <xdr:cNvPr id="697" name="直線コネクタ 696"/>
        <xdr:cNvCxnSpPr/>
      </xdr:nvCxnSpPr>
      <xdr:spPr>
        <a:xfrm>
          <a:off x="12814300" y="16733301"/>
          <a:ext cx="889000" cy="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92275</xdr:rowOff>
    </xdr:from>
    <xdr:to>
      <xdr:col>72</xdr:col>
      <xdr:colOff>38100</xdr:colOff>
      <xdr:row>97</xdr:row>
      <xdr:rowOff>22425</xdr:rowOff>
    </xdr:to>
    <xdr:sp macro="" textlink="">
      <xdr:nvSpPr>
        <xdr:cNvPr id="698" name="フローチャート: 判断 697"/>
        <xdr:cNvSpPr/>
      </xdr:nvSpPr>
      <xdr:spPr>
        <a:xfrm>
          <a:off x="13652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38952</xdr:rowOff>
    </xdr:from>
    <xdr:ext cx="534377" cy="259045"/>
    <xdr:sp macro="" textlink="">
      <xdr:nvSpPr>
        <xdr:cNvPr id="699" name="テキスト ボックス 698"/>
        <xdr:cNvSpPr txBox="1"/>
      </xdr:nvSpPr>
      <xdr:spPr>
        <a:xfrm>
          <a:off x="13436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162638</xdr:rowOff>
    </xdr:from>
    <xdr:to>
      <xdr:col>67</xdr:col>
      <xdr:colOff>101600</xdr:colOff>
      <xdr:row>96</xdr:row>
      <xdr:rowOff>92788</xdr:rowOff>
    </xdr:to>
    <xdr:sp macro="" textlink="">
      <xdr:nvSpPr>
        <xdr:cNvPr id="700" name="フローチャート: 判断 699"/>
        <xdr:cNvSpPr/>
      </xdr:nvSpPr>
      <xdr:spPr>
        <a:xfrm>
          <a:off x="12763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109315</xdr:rowOff>
    </xdr:from>
    <xdr:ext cx="534377" cy="259045"/>
    <xdr:sp macro="" textlink="">
      <xdr:nvSpPr>
        <xdr:cNvPr id="701" name="テキスト ボックス 700"/>
        <xdr:cNvSpPr txBox="1"/>
      </xdr:nvSpPr>
      <xdr:spPr>
        <a:xfrm>
          <a:off x="12547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69393</xdr:rowOff>
    </xdr:from>
    <xdr:to>
      <xdr:col>85</xdr:col>
      <xdr:colOff>177800</xdr:colOff>
      <xdr:row>97</xdr:row>
      <xdr:rowOff>170993</xdr:rowOff>
    </xdr:to>
    <xdr:sp macro="" textlink="">
      <xdr:nvSpPr>
        <xdr:cNvPr id="707" name="楕円 706"/>
        <xdr:cNvSpPr/>
      </xdr:nvSpPr>
      <xdr:spPr>
        <a:xfrm>
          <a:off x="16268700" y="167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155770</xdr:rowOff>
    </xdr:from>
    <xdr:ext cx="534377" cy="259045"/>
    <xdr:sp macro="" textlink="">
      <xdr:nvSpPr>
        <xdr:cNvPr id="708" name="公債費該当値テキスト"/>
        <xdr:cNvSpPr txBox="1"/>
      </xdr:nvSpPr>
      <xdr:spPr>
        <a:xfrm>
          <a:off x="16370300" y="166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65339</xdr:rowOff>
    </xdr:from>
    <xdr:to>
      <xdr:col>81</xdr:col>
      <xdr:colOff>101600</xdr:colOff>
      <xdr:row>97</xdr:row>
      <xdr:rowOff>166939</xdr:rowOff>
    </xdr:to>
    <xdr:sp macro="" textlink="">
      <xdr:nvSpPr>
        <xdr:cNvPr id="709" name="楕円 708"/>
        <xdr:cNvSpPr/>
      </xdr:nvSpPr>
      <xdr:spPr>
        <a:xfrm>
          <a:off x="15430500" y="1669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158066</xdr:rowOff>
    </xdr:from>
    <xdr:ext cx="534377" cy="259045"/>
    <xdr:sp macro="" textlink="">
      <xdr:nvSpPr>
        <xdr:cNvPr id="710" name="テキスト ボックス 709"/>
        <xdr:cNvSpPr txBox="1"/>
      </xdr:nvSpPr>
      <xdr:spPr>
        <a:xfrm>
          <a:off x="15214111" y="1678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64577</xdr:rowOff>
    </xdr:from>
    <xdr:to>
      <xdr:col>76</xdr:col>
      <xdr:colOff>165100</xdr:colOff>
      <xdr:row>97</xdr:row>
      <xdr:rowOff>166177</xdr:rowOff>
    </xdr:to>
    <xdr:sp macro="" textlink="">
      <xdr:nvSpPr>
        <xdr:cNvPr id="711" name="楕円 710"/>
        <xdr:cNvSpPr/>
      </xdr:nvSpPr>
      <xdr:spPr>
        <a:xfrm>
          <a:off x="14541500" y="1669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157304</xdr:rowOff>
    </xdr:from>
    <xdr:ext cx="534377" cy="259045"/>
    <xdr:sp macro="" textlink="">
      <xdr:nvSpPr>
        <xdr:cNvPr id="712" name="テキスト ボックス 711"/>
        <xdr:cNvSpPr txBox="1"/>
      </xdr:nvSpPr>
      <xdr:spPr>
        <a:xfrm>
          <a:off x="14325111" y="167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58375</xdr:rowOff>
    </xdr:from>
    <xdr:to>
      <xdr:col>72</xdr:col>
      <xdr:colOff>38100</xdr:colOff>
      <xdr:row>97</xdr:row>
      <xdr:rowOff>159975</xdr:rowOff>
    </xdr:to>
    <xdr:sp macro="" textlink="">
      <xdr:nvSpPr>
        <xdr:cNvPr id="713" name="楕円 712"/>
        <xdr:cNvSpPr/>
      </xdr:nvSpPr>
      <xdr:spPr>
        <a:xfrm>
          <a:off x="13652500" y="166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151102</xdr:rowOff>
    </xdr:from>
    <xdr:ext cx="534377" cy="259045"/>
    <xdr:sp macro="" textlink="">
      <xdr:nvSpPr>
        <xdr:cNvPr id="714" name="テキスト ボックス 713"/>
        <xdr:cNvSpPr txBox="1"/>
      </xdr:nvSpPr>
      <xdr:spPr>
        <a:xfrm>
          <a:off x="13436111" y="1678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51851</xdr:rowOff>
    </xdr:from>
    <xdr:to>
      <xdr:col>67</xdr:col>
      <xdr:colOff>101600</xdr:colOff>
      <xdr:row>97</xdr:row>
      <xdr:rowOff>153451</xdr:rowOff>
    </xdr:to>
    <xdr:sp macro="" textlink="">
      <xdr:nvSpPr>
        <xdr:cNvPr id="715" name="楕円 714"/>
        <xdr:cNvSpPr/>
      </xdr:nvSpPr>
      <xdr:spPr>
        <a:xfrm>
          <a:off x="12763500" y="1668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144578</xdr:rowOff>
    </xdr:from>
    <xdr:ext cx="534377" cy="259045"/>
    <xdr:sp macro="" textlink="">
      <xdr:nvSpPr>
        <xdr:cNvPr id="716" name="テキスト ボックス 715"/>
        <xdr:cNvSpPr txBox="1"/>
      </xdr:nvSpPr>
      <xdr:spPr>
        <a:xfrm>
          <a:off x="12547111" y="1677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8" name="直線コネクタ 737"/>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9" name="諸支出金最小値テキスト"/>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41" name="諸支出金最大値テキスト"/>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42" name="直線コネクタ 741"/>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65143</xdr:rowOff>
    </xdr:from>
    <xdr:ext cx="378565" cy="259045"/>
    <xdr:sp macro="" textlink="">
      <xdr:nvSpPr>
        <xdr:cNvPr id="744" name="諸支出金平均値テキスト"/>
        <xdr:cNvSpPr txBox="1"/>
      </xdr:nvSpPr>
      <xdr:spPr>
        <a:xfrm>
          <a:off x="22212300" y="6408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5" name="フローチャート: 判断 744"/>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40031</xdr:rowOff>
    </xdr:from>
    <xdr:to>
      <xdr:col>111</xdr:col>
      <xdr:colOff>177800</xdr:colOff>
      <xdr:row>38</xdr:row>
      <xdr:rowOff>139700</xdr:rowOff>
    </xdr:to>
    <xdr:cxnSp macro="">
      <xdr:nvCxnSpPr>
        <xdr:cNvPr id="746" name="直線コネクタ 745"/>
        <xdr:cNvCxnSpPr/>
      </xdr:nvCxnSpPr>
      <xdr:spPr>
        <a:xfrm>
          <a:off x="20434300" y="6383681"/>
          <a:ext cx="889000" cy="2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7" name="フローチャート: 判断 746"/>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8" name="テキスト ボックス 747"/>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40031</xdr:rowOff>
    </xdr:from>
    <xdr:to>
      <xdr:col>107</xdr:col>
      <xdr:colOff>50800</xdr:colOff>
      <xdr:row>38</xdr:row>
      <xdr:rowOff>139700</xdr:rowOff>
    </xdr:to>
    <xdr:cxnSp macro="">
      <xdr:nvCxnSpPr>
        <xdr:cNvPr id="749" name="直線コネクタ 748"/>
        <xdr:cNvCxnSpPr/>
      </xdr:nvCxnSpPr>
      <xdr:spPr>
        <a:xfrm flipV="1">
          <a:off x="19545300" y="6383681"/>
          <a:ext cx="889000" cy="2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50" name="フローチャート: 判断 749"/>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131792</xdr:rowOff>
    </xdr:from>
    <xdr:ext cx="378565" cy="259045"/>
    <xdr:sp macro="" textlink="">
      <xdr:nvSpPr>
        <xdr:cNvPr id="751" name="テキスト ボックス 750"/>
        <xdr:cNvSpPr txBox="1"/>
      </xdr:nvSpPr>
      <xdr:spPr>
        <a:xfrm>
          <a:off x="20245017" y="6646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64212</xdr:rowOff>
    </xdr:from>
    <xdr:to>
      <xdr:col>102</xdr:col>
      <xdr:colOff>165100</xdr:colOff>
      <xdr:row>38</xdr:row>
      <xdr:rowOff>165812</xdr:rowOff>
    </xdr:to>
    <xdr:sp macro="" textlink="">
      <xdr:nvSpPr>
        <xdr:cNvPr id="753" name="フローチャート: 判断 752"/>
        <xdr:cNvSpPr/>
      </xdr:nvSpPr>
      <xdr:spPr>
        <a:xfrm>
          <a:off x="19494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10888</xdr:rowOff>
    </xdr:from>
    <xdr:ext cx="313932" cy="259045"/>
    <xdr:sp macro="" textlink="">
      <xdr:nvSpPr>
        <xdr:cNvPr id="754" name="テキスト ボックス 753"/>
        <xdr:cNvSpPr txBox="1"/>
      </xdr:nvSpPr>
      <xdr:spPr>
        <a:xfrm>
          <a:off x="19388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5" name="フローチャート: 判断 754"/>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6" name="テキスト ボックス 755"/>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20693</xdr:rowOff>
    </xdr:from>
    <xdr:ext cx="249299" cy="259045"/>
    <xdr:sp macro="" textlink="">
      <xdr:nvSpPr>
        <xdr:cNvPr id="763" name="諸支出金該当値テキスト"/>
        <xdr:cNvSpPr txBox="1"/>
      </xdr:nvSpPr>
      <xdr:spPr>
        <a:xfrm>
          <a:off x="22212300" y="6535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160681</xdr:rowOff>
    </xdr:from>
    <xdr:to>
      <xdr:col>107</xdr:col>
      <xdr:colOff>101600</xdr:colOff>
      <xdr:row>37</xdr:row>
      <xdr:rowOff>90831</xdr:rowOff>
    </xdr:to>
    <xdr:sp macro="" textlink="">
      <xdr:nvSpPr>
        <xdr:cNvPr id="766" name="楕円 765"/>
        <xdr:cNvSpPr/>
      </xdr:nvSpPr>
      <xdr:spPr>
        <a:xfrm>
          <a:off x="20383500" y="63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107358</xdr:rowOff>
    </xdr:from>
    <xdr:ext cx="378565" cy="259045"/>
    <xdr:sp macro="" textlink="">
      <xdr:nvSpPr>
        <xdr:cNvPr id="767" name="テキスト ボックス 766"/>
        <xdr:cNvSpPr txBox="1"/>
      </xdr:nvSpPr>
      <xdr:spPr>
        <a:xfrm>
          <a:off x="20245017" y="6108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5" name="テキスト ボックス 784"/>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7" name="テキスト ボックス 786"/>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9" name="テキスト ボックス 788"/>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3" name="直線コネクタ 792"/>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4"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6"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9"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0" name="フローチャート: 判断 799"/>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2" name="フローチャート: 判断 801"/>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3" name="テキスト ボックス 80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5" name="フローチャート: 判断 804"/>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7" name="直線コネクタ 80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8" name="フローチャート: 判断 807"/>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0" name="フローチャート: 判断 809"/>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1" name="テキスト ボックス 810"/>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8"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0" name="テキスト ボックス 819"/>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2" name="テキスト ボックス 821"/>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4" name="テキスト ボックス 823"/>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5" name="楕円 82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6" name="テキスト ボックス 825"/>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総務費は、住民一人当たり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62,229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円となっており、類似団体平均は下回るが、全国平均、県平均を上回っている。財政調整基金積立金の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要因で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3,395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147,126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円となっており、類似団体平均、全国平均を下回るが、県平均を上回っている。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私立認定子ども園整備に伴う補助金が要因で、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8,893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農林水産業費は、住民一人当たり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円となっており、類似団体平均、全国平均、県平均を下回っている。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韮山中央農道整備に伴う負担金が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要因で、前年度と比較して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18,724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円となっており、類似団体平均は下回るが、全国平均、県平均を上回っている。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一部事務組合への負担金の増が要因で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38,604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円となっており、類似団体平均、全国平均、県平均を下回っている。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小学校トイレ全面改修事業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が要因で、前年度と比較すると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1,842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財政調整基金の残高は、前年比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3,243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百万円となり、標準財政規模に対する比率は前年比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％減となっている。一方、実質収支額は、臨時財政対策債を含む普通交付税の増額があったことなどの影響から、前年度比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百万円増加し、標準財政規模に対する比率は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今後も、住民の福祉の向上を図りつつ、削減可能な経費の見直し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を行い、健全財政の維持に努める。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静岡県伊豆の国市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一般会計及び各特別会計ともに赤字額は発生していない状況にある。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臨時財政対策債を含む普通交付税の増額により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、黒字比率が増加した。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国民健康保険特別会計については、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制度改正及び一般会計へ精算により繰り出ししたため、黒字比率が減少している。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上水道会計については、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猛暑による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給水収益の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、黒字率が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簡易水道等事業特別会計については、給水区域拡大に伴う加入分担金の増により、黒字率が増加した。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なお、その他会計における黒字額の標準財政規模に対する黒字比率は、概ね同一水準を維持している。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今後も、計画的な事業展開を図り、健全な財政運営に努める。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19806706</v>
      </c>
      <c r="BO4" s="430"/>
      <c r="BP4" s="430"/>
      <c r="BQ4" s="430"/>
      <c r="BR4" s="430"/>
      <c r="BS4" s="430"/>
      <c r="BT4" s="430"/>
      <c r="BU4" s="431"/>
      <c r="BV4" s="429">
        <v>19102237</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6</v>
      </c>
      <c r="CU4" s="436"/>
      <c r="CV4" s="436"/>
      <c r="CW4" s="436"/>
      <c r="CX4" s="436"/>
      <c r="CY4" s="436"/>
      <c r="CZ4" s="436"/>
      <c r="DA4" s="437"/>
      <c r="DB4" s="435">
        <v>5.0999999999999996</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19064851</v>
      </c>
      <c r="BO5" s="467"/>
      <c r="BP5" s="467"/>
      <c r="BQ5" s="467"/>
      <c r="BR5" s="467"/>
      <c r="BS5" s="467"/>
      <c r="BT5" s="467"/>
      <c r="BU5" s="468"/>
      <c r="BV5" s="466">
        <v>18467431</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84.9</v>
      </c>
      <c r="CU5" s="464"/>
      <c r="CV5" s="464"/>
      <c r="CW5" s="464"/>
      <c r="CX5" s="464"/>
      <c r="CY5" s="464"/>
      <c r="CZ5" s="464"/>
      <c r="DA5" s="465"/>
      <c r="DB5" s="463">
        <v>84.9</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741855</v>
      </c>
      <c r="BO6" s="467"/>
      <c r="BP6" s="467"/>
      <c r="BQ6" s="467"/>
      <c r="BR6" s="467"/>
      <c r="BS6" s="467"/>
      <c r="BT6" s="467"/>
      <c r="BU6" s="468"/>
      <c r="BV6" s="466">
        <v>634806</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91.2</v>
      </c>
      <c r="CU6" s="504"/>
      <c r="CV6" s="504"/>
      <c r="CW6" s="504"/>
      <c r="CX6" s="504"/>
      <c r="CY6" s="504"/>
      <c r="CZ6" s="504"/>
      <c r="DA6" s="505"/>
      <c r="DB6" s="503">
        <v>91</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54052</v>
      </c>
      <c r="BO7" s="467"/>
      <c r="BP7" s="467"/>
      <c r="BQ7" s="467"/>
      <c r="BR7" s="467"/>
      <c r="BS7" s="467"/>
      <c r="BT7" s="467"/>
      <c r="BU7" s="468"/>
      <c r="BV7" s="466">
        <v>40946</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11549402</v>
      </c>
      <c r="CU7" s="467"/>
      <c r="CV7" s="467"/>
      <c r="CW7" s="467"/>
      <c r="CX7" s="467"/>
      <c r="CY7" s="467"/>
      <c r="CZ7" s="467"/>
      <c r="DA7" s="468"/>
      <c r="DB7" s="466">
        <v>11676712</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687803</v>
      </c>
      <c r="BO8" s="467"/>
      <c r="BP8" s="467"/>
      <c r="BQ8" s="467"/>
      <c r="BR8" s="467"/>
      <c r="BS8" s="467"/>
      <c r="BT8" s="467"/>
      <c r="BU8" s="468"/>
      <c r="BV8" s="466">
        <v>593860</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0.72</v>
      </c>
      <c r="CU8" s="507"/>
      <c r="CV8" s="507"/>
      <c r="CW8" s="507"/>
      <c r="CX8" s="507"/>
      <c r="CY8" s="507"/>
      <c r="CZ8" s="507"/>
      <c r="DA8" s="508"/>
      <c r="DB8" s="506">
        <v>0.75</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48152</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93943</v>
      </c>
      <c r="BO9" s="467"/>
      <c r="BP9" s="467"/>
      <c r="BQ9" s="467"/>
      <c r="BR9" s="467"/>
      <c r="BS9" s="467"/>
      <c r="BT9" s="467"/>
      <c r="BU9" s="468"/>
      <c r="BV9" s="466">
        <v>171665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11.8</v>
      </c>
      <c r="CU9" s="464"/>
      <c r="CV9" s="464"/>
      <c r="CW9" s="464"/>
      <c r="CX9" s="464"/>
      <c r="CY9" s="464"/>
      <c r="CZ9" s="464"/>
      <c r="DA9" s="465"/>
      <c r="DB9" s="463">
        <v>12.4</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49269</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597014</v>
      </c>
      <c r="BO10" s="467"/>
      <c r="BP10" s="467"/>
      <c r="BQ10" s="467"/>
      <c r="BR10" s="467"/>
      <c r="BS10" s="467"/>
      <c r="BT10" s="467"/>
      <c r="BU10" s="468"/>
      <c r="BV10" s="466">
        <v>265118</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c r="A12" s="186"/>
      <c r="B12" s="526" t="s">
        <v>131</v>
      </c>
      <c r="C12" s="527"/>
      <c r="D12" s="527"/>
      <c r="E12" s="527"/>
      <c r="F12" s="527"/>
      <c r="G12" s="527"/>
      <c r="H12" s="527"/>
      <c r="I12" s="527"/>
      <c r="J12" s="527"/>
      <c r="K12" s="528"/>
      <c r="L12" s="535" t="s">
        <v>132</v>
      </c>
      <c r="M12" s="536"/>
      <c r="N12" s="536"/>
      <c r="O12" s="536"/>
      <c r="P12" s="536"/>
      <c r="Q12" s="537"/>
      <c r="R12" s="538">
        <v>48860</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93</v>
      </c>
      <c r="AV12" s="499"/>
      <c r="AW12" s="499"/>
      <c r="AX12" s="499"/>
      <c r="AY12" s="500" t="s">
        <v>136</v>
      </c>
      <c r="AZ12" s="501"/>
      <c r="BA12" s="501"/>
      <c r="BB12" s="501"/>
      <c r="BC12" s="501"/>
      <c r="BD12" s="501"/>
      <c r="BE12" s="501"/>
      <c r="BF12" s="501"/>
      <c r="BG12" s="501"/>
      <c r="BH12" s="501"/>
      <c r="BI12" s="501"/>
      <c r="BJ12" s="501"/>
      <c r="BK12" s="501"/>
      <c r="BL12" s="501"/>
      <c r="BM12" s="502"/>
      <c r="BN12" s="466">
        <v>763224</v>
      </c>
      <c r="BO12" s="467"/>
      <c r="BP12" s="467"/>
      <c r="BQ12" s="467"/>
      <c r="BR12" s="467"/>
      <c r="BS12" s="467"/>
      <c r="BT12" s="467"/>
      <c r="BU12" s="468"/>
      <c r="BV12" s="466">
        <v>851557</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130</v>
      </c>
      <c r="CU12" s="507"/>
      <c r="CV12" s="507"/>
      <c r="CW12" s="507"/>
      <c r="CX12" s="507"/>
      <c r="CY12" s="507"/>
      <c r="CZ12" s="507"/>
      <c r="DA12" s="508"/>
      <c r="DB12" s="506" t="s">
        <v>130</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48258</v>
      </c>
      <c r="S13" s="548"/>
      <c r="T13" s="548"/>
      <c r="U13" s="548"/>
      <c r="V13" s="549"/>
      <c r="W13" s="482" t="s">
        <v>139</v>
      </c>
      <c r="X13" s="483"/>
      <c r="Y13" s="483"/>
      <c r="Z13" s="483"/>
      <c r="AA13" s="483"/>
      <c r="AB13" s="473"/>
      <c r="AC13" s="517">
        <v>1433</v>
      </c>
      <c r="AD13" s="518"/>
      <c r="AE13" s="518"/>
      <c r="AF13" s="518"/>
      <c r="AG13" s="557"/>
      <c r="AH13" s="517">
        <v>1361</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-72267</v>
      </c>
      <c r="BO13" s="467"/>
      <c r="BP13" s="467"/>
      <c r="BQ13" s="467"/>
      <c r="BR13" s="467"/>
      <c r="BS13" s="467"/>
      <c r="BT13" s="467"/>
      <c r="BU13" s="468"/>
      <c r="BV13" s="466">
        <v>-414774</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7.2</v>
      </c>
      <c r="CU13" s="464"/>
      <c r="CV13" s="464"/>
      <c r="CW13" s="464"/>
      <c r="CX13" s="464"/>
      <c r="CY13" s="464"/>
      <c r="CZ13" s="464"/>
      <c r="DA13" s="465"/>
      <c r="DB13" s="463">
        <v>7.7</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144</v>
      </c>
      <c r="M14" s="545"/>
      <c r="N14" s="545"/>
      <c r="O14" s="545"/>
      <c r="P14" s="545"/>
      <c r="Q14" s="546"/>
      <c r="R14" s="547">
        <v>49200</v>
      </c>
      <c r="S14" s="548"/>
      <c r="T14" s="548"/>
      <c r="U14" s="548"/>
      <c r="V14" s="549"/>
      <c r="W14" s="456"/>
      <c r="X14" s="457"/>
      <c r="Y14" s="457"/>
      <c r="Z14" s="457"/>
      <c r="AA14" s="457"/>
      <c r="AB14" s="446"/>
      <c r="AC14" s="550">
        <v>6.1</v>
      </c>
      <c r="AD14" s="551"/>
      <c r="AE14" s="551"/>
      <c r="AF14" s="551"/>
      <c r="AG14" s="552"/>
      <c r="AH14" s="550">
        <v>5.6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36.4</v>
      </c>
      <c r="CU14" s="562"/>
      <c r="CV14" s="562"/>
      <c r="CW14" s="562"/>
      <c r="CX14" s="562"/>
      <c r="CY14" s="562"/>
      <c r="CZ14" s="562"/>
      <c r="DA14" s="563"/>
      <c r="DB14" s="561">
        <v>37.700000000000003</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138</v>
      </c>
      <c r="N15" s="555"/>
      <c r="O15" s="555"/>
      <c r="P15" s="555"/>
      <c r="Q15" s="556"/>
      <c r="R15" s="547">
        <v>48665</v>
      </c>
      <c r="S15" s="548"/>
      <c r="T15" s="548"/>
      <c r="U15" s="548"/>
      <c r="V15" s="549"/>
      <c r="W15" s="482" t="s">
        <v>146</v>
      </c>
      <c r="X15" s="483"/>
      <c r="Y15" s="483"/>
      <c r="Z15" s="483"/>
      <c r="AA15" s="483"/>
      <c r="AB15" s="473"/>
      <c r="AC15" s="517">
        <v>6043</v>
      </c>
      <c r="AD15" s="518"/>
      <c r="AE15" s="518"/>
      <c r="AF15" s="518"/>
      <c r="AG15" s="557"/>
      <c r="AH15" s="517">
        <v>6347</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6088307</v>
      </c>
      <c r="BO15" s="430"/>
      <c r="BP15" s="430"/>
      <c r="BQ15" s="430"/>
      <c r="BR15" s="430"/>
      <c r="BS15" s="430"/>
      <c r="BT15" s="430"/>
      <c r="BU15" s="431"/>
      <c r="BV15" s="429">
        <v>6305054</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25.8</v>
      </c>
      <c r="AD16" s="551"/>
      <c r="AE16" s="551"/>
      <c r="AF16" s="551"/>
      <c r="AG16" s="552"/>
      <c r="AH16" s="550">
        <v>26.2</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8664467</v>
      </c>
      <c r="BO16" s="467"/>
      <c r="BP16" s="467"/>
      <c r="BQ16" s="467"/>
      <c r="BR16" s="467"/>
      <c r="BS16" s="467"/>
      <c r="BT16" s="467"/>
      <c r="BU16" s="468"/>
      <c r="BV16" s="466">
        <v>8667704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15925</v>
      </c>
      <c r="AD17" s="518"/>
      <c r="AE17" s="518"/>
      <c r="AF17" s="518"/>
      <c r="AG17" s="557"/>
      <c r="AH17" s="517">
        <v>16562</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7763201</v>
      </c>
      <c r="BO17" s="467"/>
      <c r="BP17" s="467"/>
      <c r="BQ17" s="467"/>
      <c r="BR17" s="467"/>
      <c r="BS17" s="467"/>
      <c r="BT17" s="467"/>
      <c r="BU17" s="468"/>
      <c r="BV17" s="466">
        <v>8039914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156</v>
      </c>
      <c r="C18" s="509"/>
      <c r="D18" s="509"/>
      <c r="E18" s="578"/>
      <c r="F18" s="578"/>
      <c r="G18" s="578"/>
      <c r="H18" s="578"/>
      <c r="I18" s="578"/>
      <c r="J18" s="578"/>
      <c r="K18" s="578"/>
      <c r="L18" s="579">
        <v>94.62</v>
      </c>
      <c r="M18" s="579"/>
      <c r="N18" s="579"/>
      <c r="O18" s="579"/>
      <c r="P18" s="579"/>
      <c r="Q18" s="579"/>
      <c r="R18" s="580"/>
      <c r="S18" s="580"/>
      <c r="T18" s="580"/>
      <c r="U18" s="580"/>
      <c r="V18" s="581"/>
      <c r="W18" s="484"/>
      <c r="X18" s="485"/>
      <c r="Y18" s="485"/>
      <c r="Z18" s="485"/>
      <c r="AA18" s="485"/>
      <c r="AB18" s="476"/>
      <c r="AC18" s="582">
        <v>68.099999999999994</v>
      </c>
      <c r="AD18" s="583"/>
      <c r="AE18" s="583"/>
      <c r="AF18" s="583"/>
      <c r="AG18" s="584"/>
      <c r="AH18" s="582">
        <v>68.2</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10281315</v>
      </c>
      <c r="BO18" s="467"/>
      <c r="BP18" s="467"/>
      <c r="BQ18" s="467"/>
      <c r="BR18" s="467"/>
      <c r="BS18" s="467"/>
      <c r="BT18" s="467"/>
      <c r="BU18" s="468"/>
      <c r="BV18" s="466">
        <v>10054763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158</v>
      </c>
      <c r="C19" s="509"/>
      <c r="D19" s="509"/>
      <c r="E19" s="578"/>
      <c r="F19" s="578"/>
      <c r="G19" s="578"/>
      <c r="H19" s="578"/>
      <c r="I19" s="578"/>
      <c r="J19" s="578"/>
      <c r="K19" s="578"/>
      <c r="L19" s="586">
        <v>509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14170800</v>
      </c>
      <c r="BO19" s="467"/>
      <c r="BP19" s="467"/>
      <c r="BQ19" s="467"/>
      <c r="BR19" s="467"/>
      <c r="BS19" s="467"/>
      <c r="BT19" s="467"/>
      <c r="BU19" s="468"/>
      <c r="BV19" s="466">
        <v>13901397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160</v>
      </c>
      <c r="C20" s="509"/>
      <c r="D20" s="509"/>
      <c r="E20" s="578"/>
      <c r="F20" s="578"/>
      <c r="G20" s="578"/>
      <c r="H20" s="578"/>
      <c r="I20" s="578"/>
      <c r="J20" s="578"/>
      <c r="K20" s="578"/>
      <c r="L20" s="586">
        <v>18677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18314754</v>
      </c>
      <c r="BO23" s="467"/>
      <c r="BP23" s="467"/>
      <c r="BQ23" s="467"/>
      <c r="BR23" s="467"/>
      <c r="BS23" s="467"/>
      <c r="BT23" s="467"/>
      <c r="BU23" s="468"/>
      <c r="BV23" s="466">
        <v>18423693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169</v>
      </c>
      <c r="F24" s="496"/>
      <c r="G24" s="496"/>
      <c r="H24" s="496"/>
      <c r="I24" s="496"/>
      <c r="J24" s="496"/>
      <c r="K24" s="497"/>
      <c r="L24" s="517">
        <v>1</v>
      </c>
      <c r="M24" s="518"/>
      <c r="N24" s="518"/>
      <c r="O24" s="518"/>
      <c r="P24" s="557"/>
      <c r="Q24" s="517">
        <v>8000</v>
      </c>
      <c r="R24" s="518"/>
      <c r="S24" s="518"/>
      <c r="T24" s="518"/>
      <c r="U24" s="518"/>
      <c r="V24" s="557"/>
      <c r="W24" s="616"/>
      <c r="X24" s="604"/>
      <c r="Y24" s="605"/>
      <c r="Z24" s="516" t="s">
        <v>170</v>
      </c>
      <c r="AA24" s="496"/>
      <c r="AB24" s="496"/>
      <c r="AC24" s="496"/>
      <c r="AD24" s="496"/>
      <c r="AE24" s="496"/>
      <c r="AF24" s="496"/>
      <c r="AG24" s="497"/>
      <c r="AH24" s="517">
        <v>337</v>
      </c>
      <c r="AI24" s="518"/>
      <c r="AJ24" s="518"/>
      <c r="AK24" s="518"/>
      <c r="AL24" s="557"/>
      <c r="AM24" s="517">
        <v>1039308</v>
      </c>
      <c r="AN24" s="518"/>
      <c r="AO24" s="518"/>
      <c r="AP24" s="518"/>
      <c r="AQ24" s="518"/>
      <c r="AR24" s="557"/>
      <c r="AS24" s="517">
        <v>3084</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15932275</v>
      </c>
      <c r="BO24" s="467"/>
      <c r="BP24" s="467"/>
      <c r="BQ24" s="467"/>
      <c r="BR24" s="467"/>
      <c r="BS24" s="467"/>
      <c r="BT24" s="467"/>
      <c r="BU24" s="468"/>
      <c r="BV24" s="466">
        <v>15935501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172</v>
      </c>
      <c r="F25" s="496"/>
      <c r="G25" s="496"/>
      <c r="H25" s="496"/>
      <c r="I25" s="496"/>
      <c r="J25" s="496"/>
      <c r="K25" s="497"/>
      <c r="L25" s="517">
        <v>1</v>
      </c>
      <c r="M25" s="518"/>
      <c r="N25" s="518"/>
      <c r="O25" s="518"/>
      <c r="P25" s="557"/>
      <c r="Q25" s="517">
        <v>6600</v>
      </c>
      <c r="R25" s="518"/>
      <c r="S25" s="518"/>
      <c r="T25" s="518"/>
      <c r="U25" s="518"/>
      <c r="V25" s="557"/>
      <c r="W25" s="616"/>
      <c r="X25" s="604"/>
      <c r="Y25" s="605"/>
      <c r="Z25" s="516" t="s">
        <v>173</v>
      </c>
      <c r="AA25" s="496"/>
      <c r="AB25" s="496"/>
      <c r="AC25" s="496"/>
      <c r="AD25" s="496"/>
      <c r="AE25" s="496"/>
      <c r="AF25" s="496"/>
      <c r="AG25" s="497"/>
      <c r="AH25" s="517" t="s">
        <v>130</v>
      </c>
      <c r="AI25" s="518"/>
      <c r="AJ25" s="518"/>
      <c r="AK25" s="518"/>
      <c r="AL25" s="557"/>
      <c r="AM25" s="517" t="s">
        <v>130</v>
      </c>
      <c r="AN25" s="518"/>
      <c r="AO25" s="518"/>
      <c r="AP25" s="518"/>
      <c r="AQ25" s="518"/>
      <c r="AR25" s="557"/>
      <c r="AS25" s="517" t="s">
        <v>130</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874587</v>
      </c>
      <c r="BO25" s="430"/>
      <c r="BP25" s="430"/>
      <c r="BQ25" s="430"/>
      <c r="BR25" s="430"/>
      <c r="BS25" s="430"/>
      <c r="BT25" s="430"/>
      <c r="BU25" s="431"/>
      <c r="BV25" s="429">
        <v>867857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175</v>
      </c>
      <c r="F26" s="496"/>
      <c r="G26" s="496"/>
      <c r="H26" s="496"/>
      <c r="I26" s="496"/>
      <c r="J26" s="496"/>
      <c r="K26" s="497"/>
      <c r="L26" s="517">
        <v>1</v>
      </c>
      <c r="M26" s="518"/>
      <c r="N26" s="518"/>
      <c r="O26" s="518"/>
      <c r="P26" s="557"/>
      <c r="Q26" s="517">
        <v>6000</v>
      </c>
      <c r="R26" s="518"/>
      <c r="S26" s="518"/>
      <c r="T26" s="518"/>
      <c r="U26" s="518"/>
      <c r="V26" s="557"/>
      <c r="W26" s="616"/>
      <c r="X26" s="604"/>
      <c r="Y26" s="605"/>
      <c r="Z26" s="516" t="s">
        <v>176</v>
      </c>
      <c r="AA26" s="626"/>
      <c r="AB26" s="626"/>
      <c r="AC26" s="626"/>
      <c r="AD26" s="626"/>
      <c r="AE26" s="626"/>
      <c r="AF26" s="626"/>
      <c r="AG26" s="627"/>
      <c r="AH26" s="517">
        <v>3</v>
      </c>
      <c r="AI26" s="518"/>
      <c r="AJ26" s="518"/>
      <c r="AK26" s="518"/>
      <c r="AL26" s="557"/>
      <c r="AM26" s="517">
        <v>8310</v>
      </c>
      <c r="AN26" s="518"/>
      <c r="AO26" s="518"/>
      <c r="AP26" s="518"/>
      <c r="AQ26" s="518"/>
      <c r="AR26" s="557"/>
      <c r="AS26" s="517">
        <v>2770</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130</v>
      </c>
      <c r="BO26" s="467"/>
      <c r="BP26" s="467"/>
      <c r="BQ26" s="467"/>
      <c r="BR26" s="467"/>
      <c r="BS26" s="467"/>
      <c r="BT26" s="467"/>
      <c r="BU26" s="468"/>
      <c r="BV26" s="466" t="s">
        <v>130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178</v>
      </c>
      <c r="F27" s="496"/>
      <c r="G27" s="496"/>
      <c r="H27" s="496"/>
      <c r="I27" s="496"/>
      <c r="J27" s="496"/>
      <c r="K27" s="497"/>
      <c r="L27" s="517">
        <v>1</v>
      </c>
      <c r="M27" s="518"/>
      <c r="N27" s="518"/>
      <c r="O27" s="518"/>
      <c r="P27" s="557"/>
      <c r="Q27" s="517">
        <v>3630</v>
      </c>
      <c r="R27" s="518"/>
      <c r="S27" s="518"/>
      <c r="T27" s="518"/>
      <c r="U27" s="518"/>
      <c r="V27" s="557"/>
      <c r="W27" s="616"/>
      <c r="X27" s="604"/>
      <c r="Y27" s="605"/>
      <c r="Z27" s="516" t="s">
        <v>179</v>
      </c>
      <c r="AA27" s="496"/>
      <c r="AB27" s="496"/>
      <c r="AC27" s="496"/>
      <c r="AD27" s="496"/>
      <c r="AE27" s="496"/>
      <c r="AF27" s="496"/>
      <c r="AG27" s="497"/>
      <c r="AH27" s="517">
        <v>32</v>
      </c>
      <c r="AI27" s="518"/>
      <c r="AJ27" s="518"/>
      <c r="AK27" s="518"/>
      <c r="AL27" s="557"/>
      <c r="AM27" s="517">
        <v>86304</v>
      </c>
      <c r="AN27" s="518"/>
      <c r="AO27" s="518"/>
      <c r="AP27" s="518"/>
      <c r="AQ27" s="518"/>
      <c r="AR27" s="557"/>
      <c r="AS27" s="517">
        <v>2697</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101271</v>
      </c>
      <c r="BO27" s="640"/>
      <c r="BP27" s="640"/>
      <c r="BQ27" s="640"/>
      <c r="BR27" s="640"/>
      <c r="BS27" s="640"/>
      <c r="BT27" s="640"/>
      <c r="BU27" s="641"/>
      <c r="BV27" s="639">
        <v>101264</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181</v>
      </c>
      <c r="F28" s="496"/>
      <c r="G28" s="496"/>
      <c r="H28" s="496"/>
      <c r="I28" s="496"/>
      <c r="J28" s="496"/>
      <c r="K28" s="497"/>
      <c r="L28" s="517">
        <v>1</v>
      </c>
      <c r="M28" s="518"/>
      <c r="N28" s="518"/>
      <c r="O28" s="518"/>
      <c r="P28" s="557"/>
      <c r="Q28" s="517">
        <v>3240</v>
      </c>
      <c r="R28" s="518"/>
      <c r="S28" s="518"/>
      <c r="T28" s="518"/>
      <c r="U28" s="518"/>
      <c r="V28" s="557"/>
      <c r="W28" s="616"/>
      <c r="X28" s="604"/>
      <c r="Y28" s="605"/>
      <c r="Z28" s="516" t="s">
        <v>182</v>
      </c>
      <c r="AA28" s="496"/>
      <c r="AB28" s="496"/>
      <c r="AC28" s="496"/>
      <c r="AD28" s="496"/>
      <c r="AE28" s="496"/>
      <c r="AF28" s="496"/>
      <c r="AG28" s="497"/>
      <c r="AH28" s="517" t="s">
        <v>130</v>
      </c>
      <c r="AI28" s="518"/>
      <c r="AJ28" s="518"/>
      <c r="AK28" s="518"/>
      <c r="AL28" s="557"/>
      <c r="AM28" s="517" t="s">
        <v>130</v>
      </c>
      <c r="AN28" s="518"/>
      <c r="AO28" s="518"/>
      <c r="AP28" s="518"/>
      <c r="AQ28" s="518"/>
      <c r="AR28" s="557"/>
      <c r="AS28" s="517" t="s">
        <v>130</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3242967</v>
      </c>
      <c r="BO28" s="430"/>
      <c r="BP28" s="430"/>
      <c r="BQ28" s="430"/>
      <c r="BR28" s="430"/>
      <c r="BS28" s="430"/>
      <c r="BT28" s="430"/>
      <c r="BU28" s="431"/>
      <c r="BV28" s="429">
        <v>3409177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184</v>
      </c>
      <c r="F29" s="496"/>
      <c r="G29" s="496"/>
      <c r="H29" s="496"/>
      <c r="I29" s="496"/>
      <c r="J29" s="496"/>
      <c r="K29" s="497"/>
      <c r="L29" s="517">
        <v>15</v>
      </c>
      <c r="M29" s="518"/>
      <c r="N29" s="518"/>
      <c r="O29" s="518"/>
      <c r="P29" s="557"/>
      <c r="Q29" s="517">
        <v>3000</v>
      </c>
      <c r="R29" s="518"/>
      <c r="S29" s="518"/>
      <c r="T29" s="518"/>
      <c r="U29" s="518"/>
      <c r="V29" s="557"/>
      <c r="W29" s="617"/>
      <c r="X29" s="618"/>
      <c r="Y29" s="619"/>
      <c r="Z29" s="516" t="s">
        <v>185</v>
      </c>
      <c r="AA29" s="496"/>
      <c r="AB29" s="496"/>
      <c r="AC29" s="496"/>
      <c r="AD29" s="496"/>
      <c r="AE29" s="496"/>
      <c r="AF29" s="496"/>
      <c r="AG29" s="497"/>
      <c r="AH29" s="517">
        <v>369</v>
      </c>
      <c r="AI29" s="518"/>
      <c r="AJ29" s="518"/>
      <c r="AK29" s="518"/>
      <c r="AL29" s="557"/>
      <c r="AM29" s="517">
        <v>1125612</v>
      </c>
      <c r="AN29" s="518"/>
      <c r="AO29" s="518"/>
      <c r="AP29" s="518"/>
      <c r="AQ29" s="518"/>
      <c r="AR29" s="557"/>
      <c r="AS29" s="517">
        <v>3050</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728718</v>
      </c>
      <c r="BO29" s="467"/>
      <c r="BP29" s="467"/>
      <c r="BQ29" s="467"/>
      <c r="BR29" s="467"/>
      <c r="BS29" s="467"/>
      <c r="BT29" s="467"/>
      <c r="BU29" s="468"/>
      <c r="BV29" s="466">
        <v>921672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98.2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656996</v>
      </c>
      <c r="BO30" s="640"/>
      <c r="BP30" s="640"/>
      <c r="BQ30" s="640"/>
      <c r="BR30" s="640"/>
      <c r="BS30" s="640"/>
      <c r="BT30" s="640"/>
      <c r="BU30" s="641"/>
      <c r="BV30" s="639">
        <v>541773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194</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上水道事業会計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簡易水道等事業特別会計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駿東伊豆消防組合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伊豆の国市土地開発公社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楠木及び天野揚水場管理特別会計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IF('各会計、関係団体の財政状況及び健全化判断比率'!B33="","",'各会計、関係団体の財政状況及び健全化判断比率'!B33)</f>
        <v>下水道事業特別会計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駿豆学園管理組合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大仁まごころ市場</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静岡県市町総合事務組合</v>
      </c>
      <c r="BZ36" s="653"/>
      <c r="CA36" s="653"/>
      <c r="CB36" s="653"/>
      <c r="CC36" s="653"/>
      <c r="CD36" s="653"/>
      <c r="CE36" s="653"/>
      <c r="CF36" s="653"/>
      <c r="CG36" s="653"/>
      <c r="CH36" s="653"/>
      <c r="CI36" s="653"/>
      <c r="CJ36" s="653"/>
      <c r="CK36" s="653"/>
      <c r="CL36" s="653"/>
      <c r="CM36" s="653"/>
      <c r="CN36" s="213"/>
      <c r="CO36" s="652">
        <f t="shared" si="3"/>
        <v>19</v>
      </c>
      <c r="CP36" s="652"/>
      <c r="CQ36" s="653" t="str">
        <f>IF('各会計、関係団体の財政状況及び健全化判断比率'!BS9="","",'各会計、関係団体の財政状況及び健全化判断比率'!BS9)</f>
        <v>伊豆保健医療センター</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三島市外五ヶ市町箱根山組合</v>
      </c>
      <c r="BZ37" s="653"/>
      <c r="CA37" s="653"/>
      <c r="CB37" s="653"/>
      <c r="CC37" s="653"/>
      <c r="CD37" s="653"/>
      <c r="CE37" s="653"/>
      <c r="CF37" s="653"/>
      <c r="CG37" s="653"/>
      <c r="CH37" s="653"/>
      <c r="CI37" s="653"/>
      <c r="CJ37" s="653"/>
      <c r="CK37" s="653"/>
      <c r="CL37" s="653"/>
      <c r="CM37" s="653"/>
      <c r="CN37" s="213"/>
      <c r="CO37" s="652">
        <f t="shared" si="3"/>
        <v>20</v>
      </c>
      <c r="CP37" s="652"/>
      <c r="CQ37" s="653" t="str">
        <f>IF('各会計、関係団体の財政状況及び健全化判断比率'!BS10="","",'各会計、関係団体の財政状況及び健全化判断比率'!BS10)</f>
        <v>FM伊豆の国</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静岡県後期高齢者医療広域連合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静岡県後期高齢者医療広域連合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静岡地方税滞納整理機構</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伊豆市伊豆の国市廃棄物処理施設組合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vuu1RUcJYIuPx4R0+XsKiGemywwSswDMKblziZr+LaKyKMjlgu/7OYuVCkSkyivGi5lo2AzQ8h3fORnfNhKfKA==" saltValue="yL+uDfe94QWCYJNg/HWO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44" t="s">
        <v>558</v>
      </c>
      <c r="D34" s="1244"/>
      <c r="E34" s="1245"/>
      <c r="F34" s="32">
        <v>6.41</v>
      </c>
      <c r="G34" s="33">
        <v>7.72</v>
      </c>
      <c r="H34" s="33">
        <v>6.86</v>
      </c>
      <c r="I34" s="33">
        <v>6.65</v>
      </c>
      <c r="J34" s="34">
        <v>7.15</v>
      </c>
      <c r="K34" s="22"/>
      <c r="L34" s="22"/>
      <c r="M34" s="22"/>
      <c r="N34" s="22"/>
      <c r="O34" s="22"/>
      <c r="P34" s="22"/>
    </row>
    <row r="35" spans="1:16" ht="39" customHeight="1">
      <c r="A35" s="22"/>
      <c r="B35" s="35"/>
      <c r="C35" s="1238" t="s">
        <v>559</v>
      </c>
      <c r="D35" s="1239"/>
      <c r="E35" s="1240"/>
      <c r="F35" s="36">
        <v>7.25</v>
      </c>
      <c r="G35" s="37">
        <v>3.23</v>
      </c>
      <c r="H35" s="37">
        <v>3.59</v>
      </c>
      <c r="I35" s="37">
        <v>5.04</v>
      </c>
      <c r="J35" s="38">
        <v>5.93</v>
      </c>
      <c r="K35" s="22"/>
      <c r="L35" s="22"/>
      <c r="M35" s="22"/>
      <c r="N35" s="22"/>
      <c r="O35" s="22"/>
      <c r="P35" s="22"/>
    </row>
    <row r="36" spans="1:16" ht="39" customHeight="1">
      <c r="A36" s="22"/>
      <c r="B36" s="35"/>
      <c r="C36" s="1238" t="s">
        <v>560</v>
      </c>
      <c r="D36" s="1239"/>
      <c r="E36" s="1240"/>
      <c r="F36" s="36">
        <v>1.24</v>
      </c>
      <c r="G36" s="37">
        <v>1.55</v>
      </c>
      <c r="H36" s="37">
        <v>2.3199999999999998</v>
      </c>
      <c r="I36" s="37">
        <v>2.76</v>
      </c>
      <c r="J36" s="38">
        <v>1.5</v>
      </c>
      <c r="K36" s="22"/>
      <c r="L36" s="22"/>
      <c r="M36" s="22"/>
      <c r="N36" s="22"/>
      <c r="O36" s="22"/>
      <c r="P36" s="22"/>
    </row>
    <row r="37" spans="1:16" ht="39" customHeight="1">
      <c r="A37" s="22"/>
      <c r="B37" s="35"/>
      <c r="C37" s="1238" t="s">
        <v>561</v>
      </c>
      <c r="D37" s="1239"/>
      <c r="E37" s="1240"/>
      <c r="F37" s="36">
        <v>0.26</v>
      </c>
      <c r="G37" s="37">
        <v>0.75</v>
      </c>
      <c r="H37" s="37">
        <v>1.1599999999999999</v>
      </c>
      <c r="I37" s="37">
        <v>1.03</v>
      </c>
      <c r="J37" s="38">
        <v>1.17</v>
      </c>
      <c r="K37" s="22"/>
      <c r="L37" s="22"/>
      <c r="M37" s="22"/>
      <c r="N37" s="22"/>
      <c r="O37" s="22"/>
      <c r="P37" s="22"/>
    </row>
    <row r="38" spans="1:16" ht="39" customHeight="1">
      <c r="A38" s="22"/>
      <c r="B38" s="35"/>
      <c r="C38" s="1238" t="s">
        <v>562</v>
      </c>
      <c r="D38" s="1239"/>
      <c r="E38" s="1240"/>
      <c r="F38" s="36">
        <v>0.04</v>
      </c>
      <c r="G38" s="37">
        <v>3.63</v>
      </c>
      <c r="H38" s="37">
        <v>0.03</v>
      </c>
      <c r="I38" s="37">
        <v>0.03</v>
      </c>
      <c r="J38" s="38">
        <v>0.38</v>
      </c>
      <c r="K38" s="22"/>
      <c r="L38" s="22"/>
      <c r="M38" s="22"/>
      <c r="N38" s="22"/>
      <c r="O38" s="22"/>
      <c r="P38" s="22"/>
    </row>
    <row r="39" spans="1:16" ht="39" customHeight="1">
      <c r="A39" s="22"/>
      <c r="B39" s="35"/>
      <c r="C39" s="1238" t="s">
        <v>563</v>
      </c>
      <c r="D39" s="1239"/>
      <c r="E39" s="1240"/>
      <c r="F39" s="36">
        <v>0.13</v>
      </c>
      <c r="G39" s="37">
        <v>0.31</v>
      </c>
      <c r="H39" s="37">
        <v>0.17</v>
      </c>
      <c r="I39" s="37">
        <v>0.14000000000000001</v>
      </c>
      <c r="J39" s="38">
        <v>0.23</v>
      </c>
      <c r="K39" s="22"/>
      <c r="L39" s="22"/>
      <c r="M39" s="22"/>
      <c r="N39" s="22"/>
      <c r="O39" s="22"/>
      <c r="P39" s="22"/>
    </row>
    <row r="40" spans="1:16" ht="39" customHeight="1">
      <c r="A40" s="22"/>
      <c r="B40" s="35"/>
      <c r="C40" s="1238" t="s">
        <v>564</v>
      </c>
      <c r="D40" s="1239"/>
      <c r="E40" s="1240"/>
      <c r="F40" s="36">
        <v>0.01</v>
      </c>
      <c r="G40" s="37">
        <v>0.03</v>
      </c>
      <c r="H40" s="37">
        <v>0.04</v>
      </c>
      <c r="I40" s="37">
        <v>0.04</v>
      </c>
      <c r="J40" s="38">
        <v>0.01</v>
      </c>
      <c r="K40" s="22"/>
      <c r="L40" s="22"/>
      <c r="M40" s="22"/>
      <c r="N40" s="22"/>
      <c r="O40" s="22"/>
      <c r="P40" s="22"/>
    </row>
    <row r="41" spans="1:16" ht="39" customHeight="1">
      <c r="A41" s="22"/>
      <c r="B41" s="35"/>
      <c r="C41" s="1238" t="s">
        <v>565</v>
      </c>
      <c r="D41" s="1239"/>
      <c r="E41" s="1240"/>
      <c r="F41" s="36">
        <v>0.01</v>
      </c>
      <c r="G41" s="37">
        <v>0.01</v>
      </c>
      <c r="H41" s="37">
        <v>0</v>
      </c>
      <c r="I41" s="37">
        <v>0</v>
      </c>
      <c r="J41" s="38">
        <v>0.01</v>
      </c>
      <c r="K41" s="22"/>
      <c r="L41" s="22"/>
      <c r="M41" s="22"/>
      <c r="N41" s="22"/>
      <c r="O41" s="22"/>
      <c r="P41" s="22"/>
    </row>
    <row r="42" spans="1:16" ht="39" customHeight="1">
      <c r="A42" s="22"/>
      <c r="B42" s="39"/>
      <c r="C42" s="1238" t="s">
        <v>566</v>
      </c>
      <c r="D42" s="1239"/>
      <c r="E42" s="1240"/>
      <c r="F42" s="36" t="s">
        <v>508</v>
      </c>
      <c r="G42" s="37" t="s">
        <v>508</v>
      </c>
      <c r="H42" s="37" t="s">
        <v>508</v>
      </c>
      <c r="I42" s="37" t="s">
        <v>508</v>
      </c>
      <c r="J42" s="38" t="s">
        <v>508</v>
      </c>
      <c r="K42" s="22"/>
      <c r="L42" s="22"/>
      <c r="M42" s="22"/>
      <c r="N42" s="22"/>
      <c r="O42" s="22"/>
      <c r="P42" s="22"/>
    </row>
    <row r="43" spans="1:16" ht="39" customHeight="1" thickBot="1">
      <c r="A43" s="22"/>
      <c r="B43" s="40"/>
      <c r="C43" s="1241" t="s">
        <v>567</v>
      </c>
      <c r="D43" s="1242"/>
      <c r="E43" s="1243"/>
      <c r="F43" s="41" t="s">
        <v>508</v>
      </c>
      <c r="G43" s="42" t="s">
        <v>508</v>
      </c>
      <c r="H43" s="42" t="s">
        <v>508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7cBZEv+jt8SPVVan072S1hebR3MEGAqkPijLxJFKOpAo38QT8862wBYv6goEmIN318niKbbUL03Pde3YqBQg==" saltValue="LiAnoKzQbOxIKLXBb6hC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46" t="s">
        <v>11</v>
      </c>
      <c r="C45" s="1247"/>
      <c r="D45" s="58"/>
      <c r="E45" s="1252" t="s">
        <v>12</v>
      </c>
      <c r="F45" s="1252"/>
      <c r="G45" s="1252"/>
      <c r="H45" s="1252"/>
      <c r="I45" s="1252"/>
      <c r="J45" s="1253"/>
      <c r="K45" s="59">
        <v>1864</v>
      </c>
      <c r="L45" s="60">
        <v>1819</v>
      </c>
      <c r="M45" s="60">
        <v>1767</v>
      </c>
      <c r="N45" s="60">
        <v>1751</v>
      </c>
      <c r="O45" s="61">
        <v>1713</v>
      </c>
      <c r="P45" s="48"/>
      <c r="Q45" s="48"/>
      <c r="R45" s="48"/>
      <c r="S45" s="48"/>
      <c r="T45" s="48"/>
      <c r="U45" s="48"/>
    </row>
    <row r="46" spans="1:21" ht="30.75" customHeight="1">
      <c r="A46" s="48"/>
      <c r="B46" s="1248"/>
      <c r="C46" s="1249"/>
      <c r="D46" s="62"/>
      <c r="E46" s="1254" t="s">
        <v>13</v>
      </c>
      <c r="F46" s="1254"/>
      <c r="G46" s="1254"/>
      <c r="H46" s="1254"/>
      <c r="I46" s="1254"/>
      <c r="J46" s="1255"/>
      <c r="K46" s="63" t="s">
        <v>508</v>
      </c>
      <c r="L46" s="64" t="s">
        <v>508</v>
      </c>
      <c r="M46" s="64" t="s">
        <v>508</v>
      </c>
      <c r="N46" s="64" t="s">
        <v>508</v>
      </c>
      <c r="O46" s="65" t="s">
        <v>508</v>
      </c>
      <c r="P46" s="48"/>
      <c r="Q46" s="48"/>
      <c r="R46" s="48"/>
      <c r="S46" s="48"/>
      <c r="T46" s="48"/>
      <c r="U46" s="48"/>
    </row>
    <row r="47" spans="1:21" ht="30.75" customHeight="1">
      <c r="A47" s="48"/>
      <c r="B47" s="1248"/>
      <c r="C47" s="1249"/>
      <c r="D47" s="62"/>
      <c r="E47" s="1254" t="s">
        <v>14</v>
      </c>
      <c r="F47" s="1254"/>
      <c r="G47" s="1254"/>
      <c r="H47" s="1254"/>
      <c r="I47" s="1254"/>
      <c r="J47" s="1255"/>
      <c r="K47" s="63" t="s">
        <v>508</v>
      </c>
      <c r="L47" s="64" t="s">
        <v>508</v>
      </c>
      <c r="M47" s="64" t="s">
        <v>508</v>
      </c>
      <c r="N47" s="64" t="s">
        <v>508</v>
      </c>
      <c r="O47" s="65" t="s">
        <v>508</v>
      </c>
      <c r="P47" s="48"/>
      <c r="Q47" s="48"/>
      <c r="R47" s="48"/>
      <c r="S47" s="48"/>
      <c r="T47" s="48"/>
      <c r="U47" s="48"/>
    </row>
    <row r="48" spans="1:21" ht="30.75" customHeight="1">
      <c r="A48" s="48"/>
      <c r="B48" s="1248"/>
      <c r="C48" s="1249"/>
      <c r="D48" s="62"/>
      <c r="E48" s="1254" t="s">
        <v>15</v>
      </c>
      <c r="F48" s="1254"/>
      <c r="G48" s="1254"/>
      <c r="H48" s="1254"/>
      <c r="I48" s="1254"/>
      <c r="J48" s="1255"/>
      <c r="K48" s="63">
        <v>405</v>
      </c>
      <c r="L48" s="64">
        <v>414</v>
      </c>
      <c r="M48" s="64">
        <v>394</v>
      </c>
      <c r="N48" s="64">
        <v>323</v>
      </c>
      <c r="O48" s="65">
        <v>373</v>
      </c>
      <c r="P48" s="48"/>
      <c r="Q48" s="48"/>
      <c r="R48" s="48"/>
      <c r="S48" s="48"/>
      <c r="T48" s="48"/>
      <c r="U48" s="48"/>
    </row>
    <row r="49" spans="1:21" ht="30.75" customHeight="1">
      <c r="A49" s="48"/>
      <c r="B49" s="1248"/>
      <c r="C49" s="1249"/>
      <c r="D49" s="62"/>
      <c r="E49" s="1254" t="s">
        <v>16</v>
      </c>
      <c r="F49" s="1254"/>
      <c r="G49" s="1254"/>
      <c r="H49" s="1254"/>
      <c r="I49" s="1254"/>
      <c r="J49" s="1255"/>
      <c r="K49" s="63">
        <v>32</v>
      </c>
      <c r="L49" s="64">
        <v>45</v>
      </c>
      <c r="M49" s="64">
        <v>11</v>
      </c>
      <c r="N49" s="64">
        <v>14</v>
      </c>
      <c r="O49" s="65">
        <v>19</v>
      </c>
      <c r="P49" s="48"/>
      <c r="Q49" s="48"/>
      <c r="R49" s="48"/>
      <c r="S49" s="48"/>
      <c r="T49" s="48"/>
      <c r="U49" s="48"/>
    </row>
    <row r="50" spans="1:21" ht="30.75" customHeight="1">
      <c r="A50" s="48"/>
      <c r="B50" s="1248"/>
      <c r="C50" s="1249"/>
      <c r="D50" s="62"/>
      <c r="E50" s="1254" t="s">
        <v>17</v>
      </c>
      <c r="F50" s="1254"/>
      <c r="G50" s="1254"/>
      <c r="H50" s="1254"/>
      <c r="I50" s="1254"/>
      <c r="J50" s="1255"/>
      <c r="K50" s="63">
        <v>20</v>
      </c>
      <c r="L50" s="64">
        <v>1</v>
      </c>
      <c r="M50" s="64">
        <v>2</v>
      </c>
      <c r="N50" s="64">
        <v>3</v>
      </c>
      <c r="O50" s="65">
        <v>3</v>
      </c>
      <c r="P50" s="48"/>
      <c r="Q50" s="48"/>
      <c r="R50" s="48"/>
      <c r="S50" s="48"/>
      <c r="T50" s="48"/>
      <c r="U50" s="48"/>
    </row>
    <row r="51" spans="1:21" ht="30.75" customHeight="1">
      <c r="A51" s="48"/>
      <c r="B51" s="1250"/>
      <c r="C51" s="1251"/>
      <c r="D51" s="66"/>
      <c r="E51" s="1254" t="s">
        <v>18</v>
      </c>
      <c r="F51" s="1254"/>
      <c r="G51" s="1254"/>
      <c r="H51" s="1254"/>
      <c r="I51" s="1254"/>
      <c r="J51" s="1255"/>
      <c r="K51" s="63" t="s">
        <v>508</v>
      </c>
      <c r="L51" s="64" t="s">
        <v>508</v>
      </c>
      <c r="M51" s="64" t="s">
        <v>508</v>
      </c>
      <c r="N51" s="64" t="s">
        <v>508</v>
      </c>
      <c r="O51" s="65" t="s">
        <v>508</v>
      </c>
      <c r="P51" s="48"/>
      <c r="Q51" s="48"/>
      <c r="R51" s="48"/>
      <c r="S51" s="48"/>
      <c r="T51" s="48"/>
      <c r="U51" s="48"/>
    </row>
    <row r="52" spans="1:21" ht="30.75" customHeight="1">
      <c r="A52" s="48"/>
      <c r="B52" s="1256" t="s">
        <v>19</v>
      </c>
      <c r="C52" s="1257"/>
      <c r="D52" s="66"/>
      <c r="E52" s="1254" t="s">
        <v>20</v>
      </c>
      <c r="F52" s="1254"/>
      <c r="G52" s="1254"/>
      <c r="H52" s="1254"/>
      <c r="I52" s="1254"/>
      <c r="J52" s="1255"/>
      <c r="K52" s="63">
        <v>1437</v>
      </c>
      <c r="L52" s="64">
        <v>1380</v>
      </c>
      <c r="M52" s="64">
        <v>1354</v>
      </c>
      <c r="N52" s="64">
        <v>1379</v>
      </c>
      <c r="O52" s="65">
        <v>1386</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884</v>
      </c>
      <c r="L53" s="69">
        <v>899</v>
      </c>
      <c r="M53" s="69">
        <v>820</v>
      </c>
      <c r="N53" s="69">
        <v>712</v>
      </c>
      <c r="O53" s="70">
        <v>722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c r="B57" s="1262" t="s">
        <v>25</v>
      </c>
      <c r="C57" s="1263"/>
      <c r="D57" s="1266" t="s">
        <v>26</v>
      </c>
      <c r="E57" s="1267"/>
      <c r="F57" s="1267"/>
      <c r="G57" s="1267"/>
      <c r="H57" s="1267"/>
      <c r="I57" s="1267"/>
      <c r="J57" s="1268"/>
      <c r="K57" s="82"/>
      <c r="L57" s="83"/>
      <c r="M57" s="83"/>
      <c r="N57" s="83"/>
      <c r="O57" s="84"/>
    </row>
    <row r="58" spans="1:21" ht="31.5" customHeight="1" thickBot="1">
      <c r="B58" s="1264"/>
      <c r="C58" s="1265"/>
      <c r="D58" s="1269" t="s">
        <v>27</v>
      </c>
      <c r="E58" s="1270"/>
      <c r="F58" s="1270"/>
      <c r="G58" s="1270"/>
      <c r="H58" s="1270"/>
      <c r="I58" s="1270"/>
      <c r="J58" s="1271"/>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rxN887EQhOlz/gBs2qV8vpWs5Ds5EOk6VK5B0FlhDwVB5YHtkM/gmIjbTpUa75IPZW50UEeMByCPxsqjfLz5g==" saltValue="i5IRCJ+7rf5zDGvASwkS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550</v>
      </c>
      <c r="J40" s="99" t="s">
        <v>551</v>
      </c>
      <c r="K40" s="99" t="s">
        <v>552</v>
      </c>
      <c r="L40" s="99" t="s">
        <v>553</v>
      </c>
      <c r="M40" s="100" t="s">
        <v>554</v>
      </c>
    </row>
    <row r="41" spans="2:13" ht="27.75" customHeight="1">
      <c r="B41" s="1272" t="s">
        <v>30</v>
      </c>
      <c r="C41" s="1273"/>
      <c r="D41" s="101"/>
      <c r="E41" s="1278" t="s">
        <v>31</v>
      </c>
      <c r="F41" s="1278"/>
      <c r="G41" s="1278"/>
      <c r="H41" s="1279"/>
      <c r="I41" s="102">
        <v>19095</v>
      </c>
      <c r="J41" s="103">
        <v>18909</v>
      </c>
      <c r="K41" s="103">
        <v>18866</v>
      </c>
      <c r="L41" s="103">
        <v>18424</v>
      </c>
      <c r="M41" s="104">
        <v>18315</v>
      </c>
    </row>
    <row r="42" spans="2:13" ht="27.75" customHeight="1">
      <c r="B42" s="1274"/>
      <c r="C42" s="1275"/>
      <c r="D42" s="105"/>
      <c r="E42" s="1280" t="s">
        <v>32</v>
      </c>
      <c r="F42" s="1280"/>
      <c r="G42" s="1280"/>
      <c r="H42" s="1281"/>
      <c r="I42" s="106">
        <v>5</v>
      </c>
      <c r="J42" s="107">
        <v>4</v>
      </c>
      <c r="K42" s="107">
        <v>3</v>
      </c>
      <c r="L42" s="107">
        <v>2</v>
      </c>
      <c r="M42" s="108">
        <v>1</v>
      </c>
    </row>
    <row r="43" spans="2:13" ht="27.75" customHeight="1">
      <c r="B43" s="1274"/>
      <c r="C43" s="1275"/>
      <c r="D43" s="105"/>
      <c r="E43" s="1280" t="s">
        <v>33</v>
      </c>
      <c r="F43" s="1280"/>
      <c r="G43" s="1280"/>
      <c r="H43" s="1281"/>
      <c r="I43" s="106">
        <v>3718</v>
      </c>
      <c r="J43" s="107">
        <v>3619</v>
      </c>
      <c r="K43" s="107">
        <v>3549</v>
      </c>
      <c r="L43" s="107">
        <v>3249</v>
      </c>
      <c r="M43" s="108">
        <v>3140</v>
      </c>
    </row>
    <row r="44" spans="2:13" ht="27.75" customHeight="1">
      <c r="B44" s="1274"/>
      <c r="C44" s="1275"/>
      <c r="D44" s="105"/>
      <c r="E44" s="1280" t="s">
        <v>34</v>
      </c>
      <c r="F44" s="1280"/>
      <c r="G44" s="1280"/>
      <c r="H44" s="1281"/>
      <c r="I44" s="106">
        <v>482</v>
      </c>
      <c r="J44" s="107">
        <v>606</v>
      </c>
      <c r="K44" s="107">
        <v>585</v>
      </c>
      <c r="L44" s="107">
        <v>525</v>
      </c>
      <c r="M44" s="108">
        <v>517</v>
      </c>
    </row>
    <row r="45" spans="2:13" ht="27.75" customHeight="1">
      <c r="B45" s="1274"/>
      <c r="C45" s="1275"/>
      <c r="D45" s="105"/>
      <c r="E45" s="1280" t="s">
        <v>35</v>
      </c>
      <c r="F45" s="1280"/>
      <c r="G45" s="1280"/>
      <c r="H45" s="1281"/>
      <c r="I45" s="106">
        <v>2751</v>
      </c>
      <c r="J45" s="107">
        <v>2653</v>
      </c>
      <c r="K45" s="107">
        <v>2785</v>
      </c>
      <c r="L45" s="107">
        <v>2816</v>
      </c>
      <c r="M45" s="108">
        <v>2885</v>
      </c>
    </row>
    <row r="46" spans="2:13" ht="27.75" customHeight="1">
      <c r="B46" s="1274"/>
      <c r="C46" s="1275"/>
      <c r="D46" s="109"/>
      <c r="E46" s="1280" t="s">
        <v>36</v>
      </c>
      <c r="F46" s="1280"/>
      <c r="G46" s="1280"/>
      <c r="H46" s="1281"/>
      <c r="I46" s="106" t="s">
        <v>508</v>
      </c>
      <c r="J46" s="107" t="s">
        <v>508</v>
      </c>
      <c r="K46" s="107" t="s">
        <v>508</v>
      </c>
      <c r="L46" s="107" t="s">
        <v>508</v>
      </c>
      <c r="M46" s="108" t="s">
        <v>508</v>
      </c>
    </row>
    <row r="47" spans="2:13" ht="27.75" customHeight="1">
      <c r="B47" s="1274"/>
      <c r="C47" s="1275"/>
      <c r="D47" s="110"/>
      <c r="E47" s="1282" t="s">
        <v>37</v>
      </c>
      <c r="F47" s="1283"/>
      <c r="G47" s="1283"/>
      <c r="H47" s="1284"/>
      <c r="I47" s="106" t="s">
        <v>508</v>
      </c>
      <c r="J47" s="107" t="s">
        <v>508</v>
      </c>
      <c r="K47" s="107" t="s">
        <v>508</v>
      </c>
      <c r="L47" s="107" t="s">
        <v>508</v>
      </c>
      <c r="M47" s="108" t="s">
        <v>508</v>
      </c>
    </row>
    <row r="48" spans="2:13" ht="27.75" customHeight="1">
      <c r="B48" s="1274"/>
      <c r="C48" s="1275"/>
      <c r="D48" s="105"/>
      <c r="E48" s="1280" t="s">
        <v>38</v>
      </c>
      <c r="F48" s="1280"/>
      <c r="G48" s="1280"/>
      <c r="H48" s="1281"/>
      <c r="I48" s="106" t="s">
        <v>508</v>
      </c>
      <c r="J48" s="107" t="s">
        <v>508</v>
      </c>
      <c r="K48" s="107" t="s">
        <v>508</v>
      </c>
      <c r="L48" s="107" t="s">
        <v>508</v>
      </c>
      <c r="M48" s="108" t="s">
        <v>508</v>
      </c>
    </row>
    <row r="49" spans="2:13" ht="27.75" customHeight="1">
      <c r="B49" s="1276"/>
      <c r="C49" s="1277"/>
      <c r="D49" s="105"/>
      <c r="E49" s="1280" t="s">
        <v>39</v>
      </c>
      <c r="F49" s="1280"/>
      <c r="G49" s="1280"/>
      <c r="H49" s="1281"/>
      <c r="I49" s="106" t="s">
        <v>508</v>
      </c>
      <c r="J49" s="107" t="s">
        <v>508</v>
      </c>
      <c r="K49" s="107" t="s">
        <v>508</v>
      </c>
      <c r="L49" s="107" t="s">
        <v>508</v>
      </c>
      <c r="M49" s="108" t="s">
        <v>508</v>
      </c>
    </row>
    <row r="50" spans="2:13" ht="27.75" customHeight="1">
      <c r="B50" s="1285" t="s">
        <v>40</v>
      </c>
      <c r="C50" s="1286"/>
      <c r="D50" s="111"/>
      <c r="E50" s="1280" t="s">
        <v>41</v>
      </c>
      <c r="F50" s="1280"/>
      <c r="G50" s="1280"/>
      <c r="H50" s="1281"/>
      <c r="I50" s="106">
        <v>5321</v>
      </c>
      <c r="J50" s="107">
        <v>4995</v>
      </c>
      <c r="K50" s="107">
        <v>6124</v>
      </c>
      <c r="L50" s="107">
        <v>5700</v>
      </c>
      <c r="M50" s="108">
        <v>5699</v>
      </c>
    </row>
    <row r="51" spans="2:13" ht="27.75" customHeight="1">
      <c r="B51" s="1274"/>
      <c r="C51" s="1275"/>
      <c r="D51" s="105"/>
      <c r="E51" s="1280" t="s">
        <v>42</v>
      </c>
      <c r="F51" s="1280"/>
      <c r="G51" s="1280"/>
      <c r="H51" s="1281"/>
      <c r="I51" s="106">
        <v>261</v>
      </c>
      <c r="J51" s="107">
        <v>266</v>
      </c>
      <c r="K51" s="107">
        <v>215</v>
      </c>
      <c r="L51" s="107">
        <v>170</v>
      </c>
      <c r="M51" s="108">
        <v>144</v>
      </c>
    </row>
    <row r="52" spans="2:13" ht="27.75" customHeight="1">
      <c r="B52" s="1276"/>
      <c r="C52" s="1277"/>
      <c r="D52" s="105"/>
      <c r="E52" s="1280" t="s">
        <v>43</v>
      </c>
      <c r="F52" s="1280"/>
      <c r="G52" s="1280"/>
      <c r="H52" s="1281"/>
      <c r="I52" s="106">
        <v>15474</v>
      </c>
      <c r="J52" s="107">
        <v>15535</v>
      </c>
      <c r="K52" s="107">
        <v>15525</v>
      </c>
      <c r="L52" s="107">
        <v>15252</v>
      </c>
      <c r="M52" s="108">
        <v>15300</v>
      </c>
    </row>
    <row r="53" spans="2:13" ht="27.75" customHeight="1" thickBot="1">
      <c r="B53" s="1287" t="s">
        <v>44</v>
      </c>
      <c r="C53" s="1288"/>
      <c r="D53" s="112"/>
      <c r="E53" s="1289" t="s">
        <v>45</v>
      </c>
      <c r="F53" s="1289"/>
      <c r="G53" s="1289"/>
      <c r="H53" s="1290"/>
      <c r="I53" s="113">
        <v>4997</v>
      </c>
      <c r="J53" s="114">
        <v>4995</v>
      </c>
      <c r="K53" s="114">
        <v>3923</v>
      </c>
      <c r="L53" s="114">
        <v>3894</v>
      </c>
      <c r="M53" s="115">
        <v>3715</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5opxbLtaDjIqLhuL7c/VbfongoxzsxHsqPH5stP+P3DnrlJ3WVJQF3qiZejXhduJfZM4u9uKK0SHvy+d9oIjQ==" saltValue="KdpyvDBkAOOV876ZF7E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I1"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552</v>
      </c>
      <c r="G54" s="124" t="s">
        <v>553</v>
      </c>
      <c r="H54" s="125" t="s">
        <v>554</v>
      </c>
    </row>
    <row r="55" spans="2:8" ht="52.5" customHeight="1">
      <c r="B55" s="126"/>
      <c r="C55" s="1299" t="s">
        <v>48</v>
      </c>
      <c r="D55" s="1299"/>
      <c r="E55" s="1300"/>
      <c r="F55" s="127">
        <v>3996</v>
      </c>
      <c r="G55" s="127">
        <v>3409</v>
      </c>
      <c r="H55" s="128">
        <v>3243</v>
      </c>
    </row>
    <row r="56" spans="2:8" ht="52.5" customHeight="1">
      <c r="B56" s="129"/>
      <c r="C56" s="1301" t="s">
        <v>49</v>
      </c>
      <c r="D56" s="1301"/>
      <c r="E56" s="1302"/>
      <c r="F56" s="130">
        <v>1115</v>
      </c>
      <c r="G56" s="130">
        <v>922</v>
      </c>
      <c r="H56" s="131">
        <v>729</v>
      </c>
    </row>
    <row r="57" spans="2:8" ht="53.25" customHeight="1">
      <c r="B57" s="129"/>
      <c r="C57" s="1303" t="s">
        <v>50</v>
      </c>
      <c r="D57" s="1303"/>
      <c r="E57" s="1304"/>
      <c r="F57" s="132">
        <v>418</v>
      </c>
      <c r="G57" s="132">
        <v>542</v>
      </c>
      <c r="H57" s="133">
        <v>657</v>
      </c>
    </row>
    <row r="58" spans="2:8" ht="45.75" customHeight="1">
      <c r="B58" s="134"/>
      <c r="C58" s="1291" t="s">
        <v>589</v>
      </c>
      <c r="D58" s="1292"/>
      <c r="E58" s="1293"/>
      <c r="F58" s="135" t="s">
        <v>592</v>
      </c>
      <c r="G58" s="135">
        <v>100</v>
      </c>
      <c r="H58" s="136">
        <v>200</v>
      </c>
    </row>
    <row r="59" spans="2:8" ht="45.75" customHeight="1">
      <c r="B59" s="134"/>
      <c r="C59" s="1291" t="s">
        <v>588</v>
      </c>
      <c r="D59" s="1292"/>
      <c r="E59" s="1293"/>
      <c r="F59" s="135">
        <v>143</v>
      </c>
      <c r="G59" s="135">
        <v>188</v>
      </c>
      <c r="H59" s="136">
        <v>172</v>
      </c>
    </row>
    <row r="60" spans="2:8" ht="45.75" customHeight="1">
      <c r="B60" s="134"/>
      <c r="C60" s="1291" t="s">
        <v>593</v>
      </c>
      <c r="D60" s="1292"/>
      <c r="E60" s="1293"/>
      <c r="F60" s="135">
        <v>42</v>
      </c>
      <c r="G60" s="135">
        <v>70</v>
      </c>
      <c r="H60" s="136">
        <v>91</v>
      </c>
    </row>
    <row r="61" spans="2:8" ht="45.75" customHeight="1">
      <c r="B61" s="134"/>
      <c r="C61" s="1291" t="s">
        <v>590</v>
      </c>
      <c r="D61" s="1292"/>
      <c r="E61" s="1293"/>
      <c r="F61" s="135">
        <v>72</v>
      </c>
      <c r="G61" s="135">
        <v>72</v>
      </c>
      <c r="H61" s="136">
        <v>73</v>
      </c>
    </row>
    <row r="62" spans="2:8" ht="45.75" customHeight="1" thickBot="1">
      <c r="B62" s="137"/>
      <c r="C62" s="1294" t="s">
        <v>591</v>
      </c>
      <c r="D62" s="1295"/>
      <c r="E62" s="1296"/>
      <c r="F62" s="138">
        <v>23</v>
      </c>
      <c r="G62" s="138">
        <v>24</v>
      </c>
      <c r="H62" s="139">
        <v>24</v>
      </c>
    </row>
    <row r="63" spans="2:8" ht="52.5" customHeight="1" thickBot="1">
      <c r="B63" s="140"/>
      <c r="C63" s="1297" t="s">
        <v>51</v>
      </c>
      <c r="D63" s="1297"/>
      <c r="E63" s="1298"/>
      <c r="F63" s="141">
        <v>5529</v>
      </c>
      <c r="G63" s="141">
        <v>4873</v>
      </c>
      <c r="H63" s="142">
        <v>4629</v>
      </c>
    </row>
    <row r="64" spans="2:8" ht="15" customHeight="1"/>
    <row r="65" ht="0" hidden="1" customHeight="1"/>
    <row r="66" ht="0" hidden="1" customHeight="1"/>
  </sheetData>
  <sheetProtection algorithmName="SHA-512" hashValue="9x6L+3DrKDCVWwgWrxl7ZILmhuTB/Z9dmwIQpX3I93e3hQv2ICP+/lsUBB9AEAJBbRc6BsOMrtmXdR8c0HA7JQ==" saltValue="TrisFg9SLNozQylT3bsp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S22" zoomScale="70" zoomScaleNormal="70" zoomScaleSheetLayoutView="55" workbookViewId="0">
      <selection activeCell="AN65" sqref="AN65:DC69"/>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604</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597</v>
      </c>
    </row>
    <row r="50" spans="1:109">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550</v>
      </c>
      <c r="BQ50" s="1311"/>
      <c r="BR50" s="1311"/>
      <c r="BS50" s="1311"/>
      <c r="BT50" s="1311"/>
      <c r="BU50" s="1311"/>
      <c r="BV50" s="1311"/>
      <c r="BW50" s="1311"/>
      <c r="BX50" s="1311" t="s">
        <v>551</v>
      </c>
      <c r="BY50" s="1311"/>
      <c r="BZ50" s="1311"/>
      <c r="CA50" s="1311"/>
      <c r="CB50" s="1311"/>
      <c r="CC50" s="1311"/>
      <c r="CD50" s="1311"/>
      <c r="CE50" s="1311"/>
      <c r="CF50" s="1311" t="s">
        <v>552</v>
      </c>
      <c r="CG50" s="1311"/>
      <c r="CH50" s="1311"/>
      <c r="CI50" s="1311"/>
      <c r="CJ50" s="1311"/>
      <c r="CK50" s="1311"/>
      <c r="CL50" s="1311"/>
      <c r="CM50" s="1311"/>
      <c r="CN50" s="1311" t="s">
        <v>553</v>
      </c>
      <c r="CO50" s="1311"/>
      <c r="CP50" s="1311"/>
      <c r="CQ50" s="1311"/>
      <c r="CR50" s="1311"/>
      <c r="CS50" s="1311"/>
      <c r="CT50" s="1311"/>
      <c r="CU50" s="1311"/>
      <c r="CV50" s="1311" t="s">
        <v>554</v>
      </c>
      <c r="CW50" s="1311"/>
      <c r="CX50" s="1311"/>
      <c r="CY50" s="1311"/>
      <c r="CZ50" s="1311"/>
      <c r="DA50" s="1311"/>
      <c r="DB50" s="1311"/>
      <c r="DC50" s="1311"/>
    </row>
    <row r="51" spans="1:109" ht="13.5" customHeight="1">
      <c r="B51" s="394"/>
      <c r="G51" s="1323"/>
      <c r="H51" s="1323"/>
      <c r="I51" s="1327"/>
      <c r="J51" s="1327"/>
      <c r="K51" s="1312"/>
      <c r="L51" s="1312"/>
      <c r="M51" s="1312"/>
      <c r="N51" s="1312"/>
      <c r="AM51" s="403"/>
      <c r="AN51" s="1310" t="s">
        <v>598</v>
      </c>
      <c r="AO51" s="1310"/>
      <c r="AP51" s="1310"/>
      <c r="AQ51" s="1310"/>
      <c r="AR51" s="1310"/>
      <c r="AS51" s="1310"/>
      <c r="AT51" s="1310"/>
      <c r="AU51" s="1310"/>
      <c r="AV51" s="1310"/>
      <c r="AW51" s="1310"/>
      <c r="AX51" s="1310"/>
      <c r="AY51" s="1310"/>
      <c r="AZ51" s="1310"/>
      <c r="BA51" s="1310"/>
      <c r="BB51" s="1310" t="s">
        <v>599</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38.200000000000003</v>
      </c>
      <c r="CG51" s="1307"/>
      <c r="CH51" s="1307"/>
      <c r="CI51" s="1307"/>
      <c r="CJ51" s="1307"/>
      <c r="CK51" s="1307"/>
      <c r="CL51" s="1307"/>
      <c r="CM51" s="1307"/>
      <c r="CN51" s="1307">
        <v>37.700000000000003</v>
      </c>
      <c r="CO51" s="1307"/>
      <c r="CP51" s="1307"/>
      <c r="CQ51" s="1307"/>
      <c r="CR51" s="1307"/>
      <c r="CS51" s="1307"/>
      <c r="CT51" s="1307"/>
      <c r="CU51" s="1307"/>
      <c r="CV51" s="1307">
        <v>36.4</v>
      </c>
      <c r="CW51" s="1307"/>
      <c r="CX51" s="1307"/>
      <c r="CY51" s="1307"/>
      <c r="CZ51" s="1307"/>
      <c r="DA51" s="1307"/>
      <c r="DB51" s="1307"/>
      <c r="DC51" s="1307"/>
    </row>
    <row r="52" spans="1:109">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600</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51.1</v>
      </c>
      <c r="CG53" s="1307"/>
      <c r="CH53" s="1307"/>
      <c r="CI53" s="1307"/>
      <c r="CJ53" s="1307"/>
      <c r="CK53" s="1307"/>
      <c r="CL53" s="1307"/>
      <c r="CM53" s="1307"/>
      <c r="CN53" s="1307">
        <v>53.1</v>
      </c>
      <c r="CO53" s="1307"/>
      <c r="CP53" s="1307"/>
      <c r="CQ53" s="1307"/>
      <c r="CR53" s="1307"/>
      <c r="CS53" s="1307"/>
      <c r="CT53" s="1307"/>
      <c r="CU53" s="1307"/>
      <c r="CV53" s="1307">
        <v>55</v>
      </c>
      <c r="CW53" s="1307"/>
      <c r="CX53" s="1307"/>
      <c r="CY53" s="1307"/>
      <c r="CZ53" s="1307"/>
      <c r="DA53" s="1307"/>
      <c r="DB53" s="1307"/>
      <c r="DC53" s="1307"/>
    </row>
    <row r="54" spans="1:109">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601</v>
      </c>
      <c r="AO55" s="1311"/>
      <c r="AP55" s="1311"/>
      <c r="AQ55" s="1311"/>
      <c r="AR55" s="1311"/>
      <c r="AS55" s="1311"/>
      <c r="AT55" s="1311"/>
      <c r="AU55" s="1311"/>
      <c r="AV55" s="1311"/>
      <c r="AW55" s="1311"/>
      <c r="AX55" s="1311"/>
      <c r="AY55" s="1311"/>
      <c r="AZ55" s="1311"/>
      <c r="BA55" s="1311"/>
      <c r="BB55" s="1310" t="s">
        <v>599</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36.6</v>
      </c>
      <c r="CG55" s="1307"/>
      <c r="CH55" s="1307"/>
      <c r="CI55" s="1307"/>
      <c r="CJ55" s="1307"/>
      <c r="CK55" s="1307"/>
      <c r="CL55" s="1307"/>
      <c r="CM55" s="1307"/>
      <c r="CN55" s="1307">
        <v>37.700000000000003</v>
      </c>
      <c r="CO55" s="1307"/>
      <c r="CP55" s="1307"/>
      <c r="CQ55" s="1307"/>
      <c r="CR55" s="1307"/>
      <c r="CS55" s="1307"/>
      <c r="CT55" s="1307"/>
      <c r="CU55" s="1307"/>
      <c r="CV55" s="1307">
        <v>37.9</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600</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58.8</v>
      </c>
      <c r="CG57" s="1307"/>
      <c r="CH57" s="1307"/>
      <c r="CI57" s="1307"/>
      <c r="CJ57" s="1307"/>
      <c r="CK57" s="1307"/>
      <c r="CL57" s="1307"/>
      <c r="CM57" s="1307"/>
      <c r="CN57" s="1307">
        <v>59.4</v>
      </c>
      <c r="CO57" s="1307"/>
      <c r="CP57" s="1307"/>
      <c r="CQ57" s="1307"/>
      <c r="CR57" s="1307"/>
      <c r="CS57" s="1307"/>
      <c r="CT57" s="1307"/>
      <c r="CU57" s="1307"/>
      <c r="CV57" s="1307">
        <v>59.2</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602</v>
      </c>
    </row>
    <row r="64" spans="1:109">
      <c r="B64" s="394"/>
      <c r="G64" s="401"/>
      <c r="I64" s="414"/>
      <c r="J64" s="414"/>
      <c r="K64" s="414"/>
      <c r="L64" s="414"/>
      <c r="M64" s="414"/>
      <c r="N64" s="415"/>
      <c r="AM64" s="401"/>
      <c r="AN64" s="401" t="s">
        <v>596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605</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597</v>
      </c>
    </row>
    <row r="72" spans="2:107">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550</v>
      </c>
      <c r="BQ72" s="1311"/>
      <c r="BR72" s="1311"/>
      <c r="BS72" s="1311"/>
      <c r="BT72" s="1311"/>
      <c r="BU72" s="1311"/>
      <c r="BV72" s="1311"/>
      <c r="BW72" s="1311"/>
      <c r="BX72" s="1311" t="s">
        <v>551</v>
      </c>
      <c r="BY72" s="1311"/>
      <c r="BZ72" s="1311"/>
      <c r="CA72" s="1311"/>
      <c r="CB72" s="1311"/>
      <c r="CC72" s="1311"/>
      <c r="CD72" s="1311"/>
      <c r="CE72" s="1311"/>
      <c r="CF72" s="1311" t="s">
        <v>552</v>
      </c>
      <c r="CG72" s="1311"/>
      <c r="CH72" s="1311"/>
      <c r="CI72" s="1311"/>
      <c r="CJ72" s="1311"/>
      <c r="CK72" s="1311"/>
      <c r="CL72" s="1311"/>
      <c r="CM72" s="1311"/>
      <c r="CN72" s="1311" t="s">
        <v>553</v>
      </c>
      <c r="CO72" s="1311"/>
      <c r="CP72" s="1311"/>
      <c r="CQ72" s="1311"/>
      <c r="CR72" s="1311"/>
      <c r="CS72" s="1311"/>
      <c r="CT72" s="1311"/>
      <c r="CU72" s="1311"/>
      <c r="CV72" s="1311" t="s">
        <v>554</v>
      </c>
      <c r="CW72" s="1311"/>
      <c r="CX72" s="1311"/>
      <c r="CY72" s="1311"/>
      <c r="CZ72" s="1311"/>
      <c r="DA72" s="1311"/>
      <c r="DB72" s="1311"/>
      <c r="DC72" s="1311"/>
    </row>
    <row r="73" spans="2:107">
      <c r="B73" s="394"/>
      <c r="G73" s="1323"/>
      <c r="H73" s="1323"/>
      <c r="I73" s="1323"/>
      <c r="J73" s="1323"/>
      <c r="K73" s="1306"/>
      <c r="L73" s="1306"/>
      <c r="M73" s="1306"/>
      <c r="N73" s="1306"/>
      <c r="AM73" s="403"/>
      <c r="AN73" s="1310" t="s">
        <v>598</v>
      </c>
      <c r="AO73" s="1310"/>
      <c r="AP73" s="1310"/>
      <c r="AQ73" s="1310"/>
      <c r="AR73" s="1310"/>
      <c r="AS73" s="1310"/>
      <c r="AT73" s="1310"/>
      <c r="AU73" s="1310"/>
      <c r="AV73" s="1310"/>
      <c r="AW73" s="1310"/>
      <c r="AX73" s="1310"/>
      <c r="AY73" s="1310"/>
      <c r="AZ73" s="1310"/>
      <c r="BA73" s="1310"/>
      <c r="BB73" s="1310" t="s">
        <v>599</v>
      </c>
      <c r="BC73" s="1310"/>
      <c r="BD73" s="1310"/>
      <c r="BE73" s="1310"/>
      <c r="BF73" s="1310"/>
      <c r="BG73" s="1310"/>
      <c r="BH73" s="1310"/>
      <c r="BI73" s="1310"/>
      <c r="BJ73" s="1310"/>
      <c r="BK73" s="1310"/>
      <c r="BL73" s="1310"/>
      <c r="BM73" s="1310"/>
      <c r="BN73" s="1310"/>
      <c r="BO73" s="1310"/>
      <c r="BP73" s="1307">
        <v>47.6</v>
      </c>
      <c r="BQ73" s="1307"/>
      <c r="BR73" s="1307"/>
      <c r="BS73" s="1307"/>
      <c r="BT73" s="1307"/>
      <c r="BU73" s="1307"/>
      <c r="BV73" s="1307"/>
      <c r="BW73" s="1307"/>
      <c r="BX73" s="1307">
        <v>46.2</v>
      </c>
      <c r="BY73" s="1307"/>
      <c r="BZ73" s="1307"/>
      <c r="CA73" s="1307"/>
      <c r="CB73" s="1307"/>
      <c r="CC73" s="1307"/>
      <c r="CD73" s="1307"/>
      <c r="CE73" s="1307"/>
      <c r="CF73" s="1307">
        <v>38.200000000000003</v>
      </c>
      <c r="CG73" s="1307"/>
      <c r="CH73" s="1307"/>
      <c r="CI73" s="1307"/>
      <c r="CJ73" s="1307"/>
      <c r="CK73" s="1307"/>
      <c r="CL73" s="1307"/>
      <c r="CM73" s="1307"/>
      <c r="CN73" s="1307">
        <v>37.700000000000003</v>
      </c>
      <c r="CO73" s="1307"/>
      <c r="CP73" s="1307"/>
      <c r="CQ73" s="1307"/>
      <c r="CR73" s="1307"/>
      <c r="CS73" s="1307"/>
      <c r="CT73" s="1307"/>
      <c r="CU73" s="1307"/>
      <c r="CV73" s="1307">
        <v>36.4</v>
      </c>
      <c r="CW73" s="1307"/>
      <c r="CX73" s="1307"/>
      <c r="CY73" s="1307"/>
      <c r="CZ73" s="1307"/>
      <c r="DA73" s="1307"/>
      <c r="DB73" s="1307"/>
      <c r="DC73" s="1307"/>
    </row>
    <row r="74" spans="2:107">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603</v>
      </c>
      <c r="BC75" s="1310"/>
      <c r="BD75" s="1310"/>
      <c r="BE75" s="1310"/>
      <c r="BF75" s="1310"/>
      <c r="BG75" s="1310"/>
      <c r="BH75" s="1310"/>
      <c r="BI75" s="1310"/>
      <c r="BJ75" s="1310"/>
      <c r="BK75" s="1310"/>
      <c r="BL75" s="1310"/>
      <c r="BM75" s="1310"/>
      <c r="BN75" s="1310"/>
      <c r="BO75" s="1310"/>
      <c r="BP75" s="1307">
        <v>8.6</v>
      </c>
      <c r="BQ75" s="1307"/>
      <c r="BR75" s="1307"/>
      <c r="BS75" s="1307"/>
      <c r="BT75" s="1307"/>
      <c r="BU75" s="1307"/>
      <c r="BV75" s="1307"/>
      <c r="BW75" s="1307"/>
      <c r="BX75" s="1307">
        <v>8.5</v>
      </c>
      <c r="BY75" s="1307"/>
      <c r="BZ75" s="1307"/>
      <c r="CA75" s="1307"/>
      <c r="CB75" s="1307"/>
      <c r="CC75" s="1307"/>
      <c r="CD75" s="1307"/>
      <c r="CE75" s="1307"/>
      <c r="CF75" s="1307">
        <v>8.1999999999999993</v>
      </c>
      <c r="CG75" s="1307"/>
      <c r="CH75" s="1307"/>
      <c r="CI75" s="1307"/>
      <c r="CJ75" s="1307"/>
      <c r="CK75" s="1307"/>
      <c r="CL75" s="1307"/>
      <c r="CM75" s="1307"/>
      <c r="CN75" s="1307">
        <v>7.7</v>
      </c>
      <c r="CO75" s="1307"/>
      <c r="CP75" s="1307"/>
      <c r="CQ75" s="1307"/>
      <c r="CR75" s="1307"/>
      <c r="CS75" s="1307"/>
      <c r="CT75" s="1307"/>
      <c r="CU75" s="1307"/>
      <c r="CV75" s="1307">
        <v>7.2</v>
      </c>
      <c r="CW75" s="1307"/>
      <c r="CX75" s="1307"/>
      <c r="CY75" s="1307"/>
      <c r="CZ75" s="1307"/>
      <c r="DA75" s="1307"/>
      <c r="DB75" s="1307"/>
      <c r="DC75" s="1307"/>
    </row>
    <row r="76" spans="2:107">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601</v>
      </c>
      <c r="AO77" s="1311"/>
      <c r="AP77" s="1311"/>
      <c r="AQ77" s="1311"/>
      <c r="AR77" s="1311"/>
      <c r="AS77" s="1311"/>
      <c r="AT77" s="1311"/>
      <c r="AU77" s="1311"/>
      <c r="AV77" s="1311"/>
      <c r="AW77" s="1311"/>
      <c r="AX77" s="1311"/>
      <c r="AY77" s="1311"/>
      <c r="AZ77" s="1311"/>
      <c r="BA77" s="1311"/>
      <c r="BB77" s="1310" t="s">
        <v>599</v>
      </c>
      <c r="BC77" s="1310"/>
      <c r="BD77" s="1310"/>
      <c r="BE77" s="1310"/>
      <c r="BF77" s="1310"/>
      <c r="BG77" s="1310"/>
      <c r="BH77" s="1310"/>
      <c r="BI77" s="1310"/>
      <c r="BJ77" s="1310"/>
      <c r="BK77" s="1310"/>
      <c r="BL77" s="1310"/>
      <c r="BM77" s="1310"/>
      <c r="BN77" s="1310"/>
      <c r="BO77" s="1310"/>
      <c r="BP77" s="1307">
        <v>60.8</v>
      </c>
      <c r="BQ77" s="1307"/>
      <c r="BR77" s="1307"/>
      <c r="BS77" s="1307"/>
      <c r="BT77" s="1307"/>
      <c r="BU77" s="1307"/>
      <c r="BV77" s="1307"/>
      <c r="BW77" s="1307"/>
      <c r="BX77" s="1307">
        <v>41.5</v>
      </c>
      <c r="BY77" s="1307"/>
      <c r="BZ77" s="1307"/>
      <c r="CA77" s="1307"/>
      <c r="CB77" s="1307"/>
      <c r="CC77" s="1307"/>
      <c r="CD77" s="1307"/>
      <c r="CE77" s="1307"/>
      <c r="CF77" s="1307">
        <v>36.6</v>
      </c>
      <c r="CG77" s="1307"/>
      <c r="CH77" s="1307"/>
      <c r="CI77" s="1307"/>
      <c r="CJ77" s="1307"/>
      <c r="CK77" s="1307"/>
      <c r="CL77" s="1307"/>
      <c r="CM77" s="1307"/>
      <c r="CN77" s="1307">
        <v>37.700000000000003</v>
      </c>
      <c r="CO77" s="1307"/>
      <c r="CP77" s="1307"/>
      <c r="CQ77" s="1307"/>
      <c r="CR77" s="1307"/>
      <c r="CS77" s="1307"/>
      <c r="CT77" s="1307"/>
      <c r="CU77" s="1307"/>
      <c r="CV77" s="1307">
        <v>37.9</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603</v>
      </c>
      <c r="BC79" s="1310"/>
      <c r="BD79" s="1310"/>
      <c r="BE79" s="1310"/>
      <c r="BF79" s="1310"/>
      <c r="BG79" s="1310"/>
      <c r="BH79" s="1310"/>
      <c r="BI79" s="1310"/>
      <c r="BJ79" s="1310"/>
      <c r="BK79" s="1310"/>
      <c r="BL79" s="1310"/>
      <c r="BM79" s="1310"/>
      <c r="BN79" s="1310"/>
      <c r="BO79" s="1310"/>
      <c r="BP79" s="1307">
        <v>11.1</v>
      </c>
      <c r="BQ79" s="1307"/>
      <c r="BR79" s="1307"/>
      <c r="BS79" s="1307"/>
      <c r="BT79" s="1307"/>
      <c r="BU79" s="1307"/>
      <c r="BV79" s="1307"/>
      <c r="BW79" s="1307"/>
      <c r="BX79" s="1307">
        <v>9.6</v>
      </c>
      <c r="BY79" s="1307"/>
      <c r="BZ79" s="1307"/>
      <c r="CA79" s="1307"/>
      <c r="CB79" s="1307"/>
      <c r="CC79" s="1307"/>
      <c r="CD79" s="1307"/>
      <c r="CE79" s="1307"/>
      <c r="CF79" s="1307">
        <v>9.1999999999999993</v>
      </c>
      <c r="CG79" s="1307"/>
      <c r="CH79" s="1307"/>
      <c r="CI79" s="1307"/>
      <c r="CJ79" s="1307"/>
      <c r="CK79" s="1307"/>
      <c r="CL79" s="1307"/>
      <c r="CM79" s="1307"/>
      <c r="CN79" s="1307">
        <v>8.9</v>
      </c>
      <c r="CO79" s="1307"/>
      <c r="CP79" s="1307"/>
      <c r="CQ79" s="1307"/>
      <c r="CR79" s="1307"/>
      <c r="CS79" s="1307"/>
      <c r="CT79" s="1307"/>
      <c r="CU79" s="1307"/>
      <c r="CV79" s="1307">
        <v>8.6999999999999993</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D8YNU2FWJ18/1VW9g6AU9W9WkymDzVG3ZISccFdlXLmLDx1Ogg3wgiSdlS0AXWxOQk+DpBJpexeZA5b0bi/bw==" saltValue="JLZovBeZXvE8jyvrDN48T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G6LPAnpIzS7yVXXOAwgsmeqtirhGwSXIiInbKTL38r6mBrCS2BZqy7K3uiDugwJ832VeZAdP+gN3Yv7UgRGPQ==" saltValue="g9EKEoMVrjyMhlhZjJmc0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pgSbkphKjM71UEDeL+rZ/P/CrYihaXu+W/ga8qKlYm9WZIHZL4WZ9W/YzxOPCwi0pKqVx/8GvfRt++Gc7nUtQ==" saltValue="A4Rgmic6W+vFm2kuLtSbR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547</v>
      </c>
      <c r="G2" s="156"/>
      <c r="H2" s="157"/>
    </row>
    <row r="3" spans="1:8">
      <c r="A3" s="153" t="s">
        <v>540</v>
      </c>
      <c r="B3" s="158"/>
      <c r="C3" s="159"/>
      <c r="D3" s="160">
        <v>40470</v>
      </c>
      <c r="E3" s="161"/>
      <c r="F3" s="162">
        <v>106614</v>
      </c>
      <c r="G3" s="163"/>
      <c r="H3" s="164"/>
    </row>
    <row r="4" spans="1:8">
      <c r="A4" s="165"/>
      <c r="B4" s="166"/>
      <c r="C4" s="167"/>
      <c r="D4" s="168">
        <v>34110</v>
      </c>
      <c r="E4" s="169"/>
      <c r="F4" s="170">
        <v>45545</v>
      </c>
      <c r="G4" s="171"/>
      <c r="H4" s="172"/>
    </row>
    <row r="5" spans="1:8">
      <c r="A5" s="153" t="s">
        <v>542</v>
      </c>
      <c r="B5" s="158"/>
      <c r="C5" s="159"/>
      <c r="D5" s="160">
        <v>40087</v>
      </c>
      <c r="E5" s="161"/>
      <c r="F5" s="162">
        <v>63727</v>
      </c>
      <c r="G5" s="163"/>
      <c r="H5" s="164"/>
    </row>
    <row r="6" spans="1:8">
      <c r="A6" s="165"/>
      <c r="B6" s="166"/>
      <c r="C6" s="167"/>
      <c r="D6" s="168">
        <v>29150</v>
      </c>
      <c r="E6" s="169"/>
      <c r="F6" s="170">
        <v>34577</v>
      </c>
      <c r="G6" s="171"/>
      <c r="H6" s="172"/>
    </row>
    <row r="7" spans="1:8">
      <c r="A7" s="153" t="s">
        <v>543</v>
      </c>
      <c r="B7" s="158"/>
      <c r="C7" s="159"/>
      <c r="D7" s="160">
        <v>43295</v>
      </c>
      <c r="E7" s="161"/>
      <c r="F7" s="162">
        <v>66954</v>
      </c>
      <c r="G7" s="163"/>
      <c r="H7" s="164"/>
    </row>
    <row r="8" spans="1:8">
      <c r="A8" s="165"/>
      <c r="B8" s="166"/>
      <c r="C8" s="167"/>
      <c r="D8" s="168">
        <v>30751</v>
      </c>
      <c r="E8" s="169"/>
      <c r="F8" s="170">
        <v>37305</v>
      </c>
      <c r="G8" s="171"/>
      <c r="H8" s="172"/>
    </row>
    <row r="9" spans="1:8">
      <c r="A9" s="153" t="s">
        <v>544</v>
      </c>
      <c r="B9" s="158"/>
      <c r="C9" s="159"/>
      <c r="D9" s="160">
        <v>33951</v>
      </c>
      <c r="E9" s="161"/>
      <c r="F9" s="162">
        <v>72656</v>
      </c>
      <c r="G9" s="163"/>
      <c r="H9" s="164"/>
    </row>
    <row r="10" spans="1:8">
      <c r="A10" s="165"/>
      <c r="B10" s="166"/>
      <c r="C10" s="167"/>
      <c r="D10" s="168">
        <v>27058</v>
      </c>
      <c r="E10" s="169"/>
      <c r="F10" s="170">
        <v>36448</v>
      </c>
      <c r="G10" s="171"/>
      <c r="H10" s="172"/>
    </row>
    <row r="11" spans="1:8">
      <c r="A11" s="153" t="s">
        <v>545</v>
      </c>
      <c r="B11" s="158"/>
      <c r="C11" s="159"/>
      <c r="D11" s="160">
        <v>39497</v>
      </c>
      <c r="E11" s="161"/>
      <c r="F11" s="162">
        <v>65080</v>
      </c>
      <c r="G11" s="163"/>
      <c r="H11" s="164"/>
    </row>
    <row r="12" spans="1:8">
      <c r="A12" s="165"/>
      <c r="B12" s="166"/>
      <c r="C12" s="173"/>
      <c r="D12" s="168">
        <v>23216</v>
      </c>
      <c r="E12" s="169"/>
      <c r="F12" s="170">
        <v>38201</v>
      </c>
      <c r="G12" s="171"/>
      <c r="H12" s="172"/>
    </row>
    <row r="13" spans="1:8">
      <c r="A13" s="153"/>
      <c r="B13" s="158"/>
      <c r="C13" s="174"/>
      <c r="D13" s="175">
        <v>39460</v>
      </c>
      <c r="E13" s="176"/>
      <c r="F13" s="177">
        <v>75006</v>
      </c>
      <c r="G13" s="178"/>
      <c r="H13" s="164"/>
    </row>
    <row r="14" spans="1:8">
      <c r="A14" s="165"/>
      <c r="B14" s="166"/>
      <c r="C14" s="167"/>
      <c r="D14" s="168">
        <v>28857</v>
      </c>
      <c r="E14" s="169"/>
      <c r="F14" s="170">
        <v>38415</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7.26</v>
      </c>
      <c r="C19" s="179">
        <f>ROUND(VALUE(SUBSTITUTE(実質収支比率等に係る経年分析!G$48,"▲","-")),2)</f>
        <v>3.28</v>
      </c>
      <c r="D19" s="179">
        <f>ROUND(VALUE(SUBSTITUTE(実質収支比率等に係る経年分析!H$48,"▲","-")),2)</f>
        <v>3.64</v>
      </c>
      <c r="E19" s="179">
        <f>ROUND(VALUE(SUBSTITUTE(実質収支比率等に係る経年分析!I$48,"▲","-")),2)</f>
        <v>5.09</v>
      </c>
      <c r="F19" s="179">
        <f>ROUND(VALUE(SUBSTITUTE(実質収支比率等に係る経年分析!J$48,"▲","-")),2)</f>
        <v>5.96</v>
      </c>
    </row>
    <row r="20" spans="1:11">
      <c r="A20" s="179" t="s">
        <v>55</v>
      </c>
      <c r="B20" s="179">
        <f>ROUND(VALUE(SUBSTITUTE(実質収支比率等に係る経年分析!F$47,"▲","-")),2)</f>
        <v>29.63</v>
      </c>
      <c r="C20" s="179">
        <f>ROUND(VALUE(SUBSTITUTE(実質収支比率等に係る経年分析!G$47,"▲","-")),2)</f>
        <v>26.04</v>
      </c>
      <c r="D20" s="179">
        <f>ROUND(VALUE(SUBSTITUTE(実質収支比率等に係る経年分析!H$47,"▲","-")),2)</f>
        <v>34.450000000000003</v>
      </c>
      <c r="E20" s="179">
        <f>ROUND(VALUE(SUBSTITUTE(実質収支比率等に係る経年分析!I$47,"▲","-")),2)</f>
        <v>29.2</v>
      </c>
      <c r="F20" s="179">
        <f>ROUND(VALUE(SUBSTITUTE(実質収支比率等に係る経年分析!J$47,"▲","-")),2)</f>
        <v>28.08</v>
      </c>
    </row>
    <row r="21" spans="1:11">
      <c r="A21" s="179" t="s">
        <v>56</v>
      </c>
      <c r="B21" s="179">
        <f>IF(ISNUMBER(VALUE(SUBSTITUTE(実質収支比率等に係る経年分析!F$49,"▲","-"))),ROUND(VALUE(SUBSTITUTE(実質収支比率等に係る経年分析!F$49,"▲","-")),2),NA())</f>
        <v>5.78</v>
      </c>
      <c r="C21" s="179">
        <f>IF(ISNUMBER(VALUE(SUBSTITUTE(実質収支比率等に係る経年分析!G$49,"▲","-"))),ROUND(VALUE(SUBSTITUTE(実質収支比率等に係る経年分析!G$49,"▲","-")),2),NA())</f>
        <v>-6.78</v>
      </c>
      <c r="D21" s="179">
        <f>IF(ISNUMBER(VALUE(SUBSTITUTE(実質収支比率等に係る経年分析!H$49,"▲","-"))),ROUND(VALUE(SUBSTITUTE(実質収支比率等に係る経年分析!H$49,"▲","-")),2),NA())</f>
        <v>7.49</v>
      </c>
      <c r="E21" s="179">
        <f>IF(ISNUMBER(VALUE(SUBSTITUTE(実質収支比率等に係る経年分析!I$49,"▲","-"))),ROUND(VALUE(SUBSTITUTE(実質収支比率等に係る経年分析!I$49,"▲","-")),2),NA())</f>
        <v>-3.55</v>
      </c>
      <c r="F21" s="179">
        <f>IF(ISNUMBER(VALUE(SUBSTITUTE(実質収支比率等に係る経年分析!J$49,"▲","-"))),ROUND(VALUE(SUBSTITUTE(実質収支比率等に係る経年分析!J$49,"▲","-")),2),NA())</f>
        <v>-0.63</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c r="A30" s="180" t="str">
        <f>IF(連結実質赤字比率に係る赤字・黒字の構成分析!C$40="",NA(),連結実質赤字比率に係る赤字・黒字の構成分析!C$40)</f>
        <v>楠木及び天野揚水場管理特別会計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0.31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0.14000000000000001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0.23</v>
      </c>
    </row>
    <row r="32" spans="1:11">
      <c r="A32" s="180" t="str">
        <f>IF(連結実質赤字比率に係る赤字・黒字の構成分析!C$38="",NA(),連結実質赤字比率に係る赤字・黒字の構成分析!C$38)</f>
        <v>簡易水道等事業特別会計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3.63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0.38</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1.1599999999999999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1.17</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1.55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2.3199999999999998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2.76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7.25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3.23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3.59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5.93</v>
      </c>
    </row>
    <row r="36" spans="1:16">
      <c r="A36" s="180" t="str">
        <f>IF(連結実質赤字比率に係る赤字・黒字の構成分析!C$34="",NA(),連結実質赤字比率に係る赤字・黒字の構成分析!C$34)</f>
        <v>上水道事業会計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6.41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7.72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6.86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6.65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7.15</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1437</v>
      </c>
      <c r="E42" s="181"/>
      <c r="F42" s="181"/>
      <c r="G42" s="181">
        <f>'実質公債費比率（分子）の構造'!L$52</f>
        <v>1380</v>
      </c>
      <c r="H42" s="181"/>
      <c r="I42" s="181"/>
      <c r="J42" s="181">
        <f>'実質公債費比率（分子）の構造'!M$52</f>
        <v>1354</v>
      </c>
      <c r="K42" s="181"/>
      <c r="L42" s="181"/>
      <c r="M42" s="181">
        <f>'実質公債費比率（分子）の構造'!N$52</f>
        <v>1379</v>
      </c>
      <c r="N42" s="181"/>
      <c r="O42" s="181"/>
      <c r="P42" s="181">
        <f>'実質公債費比率（分子）の構造'!O$52</f>
        <v>1386</v>
      </c>
    </row>
    <row r="43" spans="1:16">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20</v>
      </c>
      <c r="C44" s="181"/>
      <c r="D44" s="181"/>
      <c r="E44" s="181">
        <f>'実質公債費比率（分子）の構造'!L$50</f>
        <v>1</v>
      </c>
      <c r="F44" s="181"/>
      <c r="G44" s="181"/>
      <c r="H44" s="181">
        <f>'実質公債費比率（分子）の構造'!M$50</f>
        <v>2</v>
      </c>
      <c r="I44" s="181"/>
      <c r="J44" s="181"/>
      <c r="K44" s="181">
        <f>'実質公債費比率（分子）の構造'!N$50</f>
        <v>3</v>
      </c>
      <c r="L44" s="181"/>
      <c r="M44" s="181"/>
      <c r="N44" s="181">
        <f>'実質公債費比率（分子）の構造'!O$50</f>
        <v>3</v>
      </c>
      <c r="O44" s="181"/>
      <c r="P44" s="181"/>
    </row>
    <row r="45" spans="1:16">
      <c r="A45" s="181" t="s">
        <v>65</v>
      </c>
      <c r="B45" s="181">
        <f>'実質公債費比率（分子）の構造'!K$49</f>
        <v>32</v>
      </c>
      <c r="C45" s="181"/>
      <c r="D45" s="181"/>
      <c r="E45" s="181">
        <f>'実質公債費比率（分子）の構造'!L$49</f>
        <v>45</v>
      </c>
      <c r="F45" s="181"/>
      <c r="G45" s="181"/>
      <c r="H45" s="181">
        <f>'実質公債費比率（分子）の構造'!M$49</f>
        <v>11</v>
      </c>
      <c r="I45" s="181"/>
      <c r="J45" s="181"/>
      <c r="K45" s="181">
        <f>'実質公債費比率（分子）の構造'!N$49</f>
        <v>14</v>
      </c>
      <c r="L45" s="181"/>
      <c r="M45" s="181"/>
      <c r="N45" s="181">
        <f>'実質公債費比率（分子）の構造'!O$49</f>
        <v>19</v>
      </c>
      <c r="O45" s="181"/>
      <c r="P45" s="181"/>
    </row>
    <row r="46" spans="1:16">
      <c r="A46" s="181" t="s">
        <v>66</v>
      </c>
      <c r="B46" s="181">
        <f>'実質公債費比率（分子）の構造'!K$48</f>
        <v>405</v>
      </c>
      <c r="C46" s="181"/>
      <c r="D46" s="181"/>
      <c r="E46" s="181">
        <f>'実質公債費比率（分子）の構造'!L$48</f>
        <v>414</v>
      </c>
      <c r="F46" s="181"/>
      <c r="G46" s="181"/>
      <c r="H46" s="181">
        <f>'実質公債費比率（分子）の構造'!M$48</f>
        <v>394</v>
      </c>
      <c r="I46" s="181"/>
      <c r="J46" s="181"/>
      <c r="K46" s="181">
        <f>'実質公債費比率（分子）の構造'!N$48</f>
        <v>323</v>
      </c>
      <c r="L46" s="181"/>
      <c r="M46" s="181"/>
      <c r="N46" s="181">
        <f>'実質公債費比率（分子）の構造'!O$48</f>
        <v>373</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1864</v>
      </c>
      <c r="C49" s="181"/>
      <c r="D49" s="181"/>
      <c r="E49" s="181">
        <f>'実質公債費比率（分子）の構造'!L$45</f>
        <v>1819</v>
      </c>
      <c r="F49" s="181"/>
      <c r="G49" s="181"/>
      <c r="H49" s="181">
        <f>'実質公債費比率（分子）の構造'!M$45</f>
        <v>1767</v>
      </c>
      <c r="I49" s="181"/>
      <c r="J49" s="181"/>
      <c r="K49" s="181">
        <f>'実質公債費比率（分子）の構造'!N$45</f>
        <v>1751</v>
      </c>
      <c r="L49" s="181"/>
      <c r="M49" s="181"/>
      <c r="N49" s="181">
        <f>'実質公債費比率（分子）の構造'!O$45</f>
        <v>1713</v>
      </c>
      <c r="O49" s="181"/>
      <c r="P49" s="181"/>
    </row>
    <row r="50" spans="1:16">
      <c r="A50" s="181" t="s">
        <v>70</v>
      </c>
      <c r="B50" s="181" t="e">
        <f>NA()</f>
        <v>#N/A</v>
      </c>
      <c r="C50" s="181">
        <f>IF(ISNUMBER('実質公債費比率（分子）の構造'!K$53),'実質公債費比率（分子）の構造'!K$53,NA())</f>
        <v>884</v>
      </c>
      <c r="D50" s="181" t="e">
        <f>NA()</f>
        <v>#N/A</v>
      </c>
      <c r="E50" s="181" t="e">
        <f>NA()</f>
        <v>#N/A</v>
      </c>
      <c r="F50" s="181">
        <f>IF(ISNUMBER('実質公債費比率（分子）の構造'!L$53),'実質公債費比率（分子）の構造'!L$53,NA())</f>
        <v>899</v>
      </c>
      <c r="G50" s="181" t="e">
        <f>NA()</f>
        <v>#N/A</v>
      </c>
      <c r="H50" s="181" t="e">
        <f>NA()</f>
        <v>#N/A</v>
      </c>
      <c r="I50" s="181">
        <f>IF(ISNUMBER('実質公債費比率（分子）の構造'!M$53),'実質公債費比率（分子）の構造'!M$53,NA())</f>
        <v>820</v>
      </c>
      <c r="J50" s="181" t="e">
        <f>NA()</f>
        <v>#N/A</v>
      </c>
      <c r="K50" s="181" t="e">
        <f>NA()</f>
        <v>#N/A</v>
      </c>
      <c r="L50" s="181">
        <f>IF(ISNUMBER('実質公債費比率（分子）の構造'!N$53),'実質公債費比率（分子）の構造'!N$53,NA())</f>
        <v>712</v>
      </c>
      <c r="M50" s="181" t="e">
        <f>NA()</f>
        <v>#N/A</v>
      </c>
      <c r="N50" s="181" t="e">
        <f>NA()</f>
        <v>#N/A</v>
      </c>
      <c r="O50" s="181">
        <f>IF(ISNUMBER('実質公債費比率（分子）の構造'!O$53),'実質公債費比率（分子）の構造'!O$53,NA())</f>
        <v>722</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43</v>
      </c>
      <c r="B56" s="180"/>
      <c r="C56" s="180"/>
      <c r="D56" s="180">
        <f>'将来負担比率（分子）の構造'!I$52</f>
        <v>15474</v>
      </c>
      <c r="E56" s="180"/>
      <c r="F56" s="180"/>
      <c r="G56" s="180">
        <f>'将来負担比率（分子）の構造'!J$52</f>
        <v>15535</v>
      </c>
      <c r="H56" s="180"/>
      <c r="I56" s="180"/>
      <c r="J56" s="180">
        <f>'将来負担比率（分子）の構造'!K$52</f>
        <v>15525</v>
      </c>
      <c r="K56" s="180"/>
      <c r="L56" s="180"/>
      <c r="M56" s="180">
        <f>'将来負担比率（分子）の構造'!L$52</f>
        <v>15252</v>
      </c>
      <c r="N56" s="180"/>
      <c r="O56" s="180"/>
      <c r="P56" s="180">
        <f>'将来負担比率（分子）の構造'!M$52</f>
        <v>15300</v>
      </c>
    </row>
    <row r="57" spans="1:16">
      <c r="A57" s="180" t="s">
        <v>42</v>
      </c>
      <c r="B57" s="180"/>
      <c r="C57" s="180"/>
      <c r="D57" s="180">
        <f>'将来負担比率（分子）の構造'!I$51</f>
        <v>261</v>
      </c>
      <c r="E57" s="180"/>
      <c r="F57" s="180"/>
      <c r="G57" s="180">
        <f>'将来負担比率（分子）の構造'!J$51</f>
        <v>266</v>
      </c>
      <c r="H57" s="180"/>
      <c r="I57" s="180"/>
      <c r="J57" s="180">
        <f>'将来負担比率（分子）の構造'!K$51</f>
        <v>215</v>
      </c>
      <c r="K57" s="180"/>
      <c r="L57" s="180"/>
      <c r="M57" s="180">
        <f>'将来負担比率（分子）の構造'!L$51</f>
        <v>170</v>
      </c>
      <c r="N57" s="180"/>
      <c r="O57" s="180"/>
      <c r="P57" s="180">
        <f>'将来負担比率（分子）の構造'!M$51</f>
        <v>144</v>
      </c>
    </row>
    <row r="58" spans="1:16">
      <c r="A58" s="180" t="s">
        <v>41</v>
      </c>
      <c r="B58" s="180"/>
      <c r="C58" s="180"/>
      <c r="D58" s="180">
        <f>'将来負担比率（分子）の構造'!I$50</f>
        <v>5321</v>
      </c>
      <c r="E58" s="180"/>
      <c r="F58" s="180"/>
      <c r="G58" s="180">
        <f>'将来負担比率（分子）の構造'!J$50</f>
        <v>4995</v>
      </c>
      <c r="H58" s="180"/>
      <c r="I58" s="180"/>
      <c r="J58" s="180">
        <f>'将来負担比率（分子）の構造'!K$50</f>
        <v>6124</v>
      </c>
      <c r="K58" s="180"/>
      <c r="L58" s="180"/>
      <c r="M58" s="180">
        <f>'将来負担比率（分子）の構造'!L$50</f>
        <v>5700</v>
      </c>
      <c r="N58" s="180"/>
      <c r="O58" s="180"/>
      <c r="P58" s="180">
        <f>'将来負担比率（分子）の構造'!M$50</f>
        <v>5699</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2751</v>
      </c>
      <c r="C62" s="180"/>
      <c r="D62" s="180"/>
      <c r="E62" s="180">
        <f>'将来負担比率（分子）の構造'!J$45</f>
        <v>2653</v>
      </c>
      <c r="F62" s="180"/>
      <c r="G62" s="180"/>
      <c r="H62" s="180">
        <f>'将来負担比率（分子）の構造'!K$45</f>
        <v>2785</v>
      </c>
      <c r="I62" s="180"/>
      <c r="J62" s="180"/>
      <c r="K62" s="180">
        <f>'将来負担比率（分子）の構造'!L$45</f>
        <v>2816</v>
      </c>
      <c r="L62" s="180"/>
      <c r="M62" s="180"/>
      <c r="N62" s="180">
        <f>'将来負担比率（分子）の構造'!M$45</f>
        <v>2885</v>
      </c>
      <c r="O62" s="180"/>
      <c r="P62" s="180"/>
    </row>
    <row r="63" spans="1:16">
      <c r="A63" s="180" t="s">
        <v>34</v>
      </c>
      <c r="B63" s="180">
        <f>'将来負担比率（分子）の構造'!I$44</f>
        <v>482</v>
      </c>
      <c r="C63" s="180"/>
      <c r="D63" s="180"/>
      <c r="E63" s="180">
        <f>'将来負担比率（分子）の構造'!J$44</f>
        <v>606</v>
      </c>
      <c r="F63" s="180"/>
      <c r="G63" s="180"/>
      <c r="H63" s="180">
        <f>'将来負担比率（分子）の構造'!K$44</f>
        <v>585</v>
      </c>
      <c r="I63" s="180"/>
      <c r="J63" s="180"/>
      <c r="K63" s="180">
        <f>'将来負担比率（分子）の構造'!L$44</f>
        <v>525</v>
      </c>
      <c r="L63" s="180"/>
      <c r="M63" s="180"/>
      <c r="N63" s="180">
        <f>'将来負担比率（分子）の構造'!M$44</f>
        <v>517</v>
      </c>
      <c r="O63" s="180"/>
      <c r="P63" s="180"/>
    </row>
    <row r="64" spans="1:16">
      <c r="A64" s="180" t="s">
        <v>33</v>
      </c>
      <c r="B64" s="180">
        <f>'将来負担比率（分子）の構造'!I$43</f>
        <v>3718</v>
      </c>
      <c r="C64" s="180"/>
      <c r="D64" s="180"/>
      <c r="E64" s="180">
        <f>'将来負担比率（分子）の構造'!J$43</f>
        <v>3619</v>
      </c>
      <c r="F64" s="180"/>
      <c r="G64" s="180"/>
      <c r="H64" s="180">
        <f>'将来負担比率（分子）の構造'!K$43</f>
        <v>3549</v>
      </c>
      <c r="I64" s="180"/>
      <c r="J64" s="180"/>
      <c r="K64" s="180">
        <f>'将来負担比率（分子）の構造'!L$43</f>
        <v>3249</v>
      </c>
      <c r="L64" s="180"/>
      <c r="M64" s="180"/>
      <c r="N64" s="180">
        <f>'将来負担比率（分子）の構造'!M$43</f>
        <v>3140</v>
      </c>
      <c r="O64" s="180"/>
      <c r="P64" s="180"/>
    </row>
    <row r="65" spans="1:16">
      <c r="A65" s="180" t="s">
        <v>32</v>
      </c>
      <c r="B65" s="180">
        <f>'将来負担比率（分子）の構造'!I$42</f>
        <v>5</v>
      </c>
      <c r="C65" s="180"/>
      <c r="D65" s="180"/>
      <c r="E65" s="180">
        <f>'将来負担比率（分子）の構造'!J$42</f>
        <v>4</v>
      </c>
      <c r="F65" s="180"/>
      <c r="G65" s="180"/>
      <c r="H65" s="180">
        <f>'将来負担比率（分子）の構造'!K$42</f>
        <v>3</v>
      </c>
      <c r="I65" s="180"/>
      <c r="J65" s="180"/>
      <c r="K65" s="180">
        <f>'将来負担比率（分子）の構造'!L$42</f>
        <v>2</v>
      </c>
      <c r="L65" s="180"/>
      <c r="M65" s="180"/>
      <c r="N65" s="180">
        <f>'将来負担比率（分子）の構造'!M$42</f>
        <v>1</v>
      </c>
      <c r="O65" s="180"/>
      <c r="P65" s="180"/>
    </row>
    <row r="66" spans="1:16">
      <c r="A66" s="180" t="s">
        <v>31</v>
      </c>
      <c r="B66" s="180">
        <f>'将来負担比率（分子）の構造'!I$41</f>
        <v>19095</v>
      </c>
      <c r="C66" s="180"/>
      <c r="D66" s="180"/>
      <c r="E66" s="180">
        <f>'将来負担比率（分子）の構造'!J$41</f>
        <v>18909</v>
      </c>
      <c r="F66" s="180"/>
      <c r="G66" s="180"/>
      <c r="H66" s="180">
        <f>'将来負担比率（分子）の構造'!K$41</f>
        <v>18866</v>
      </c>
      <c r="I66" s="180"/>
      <c r="J66" s="180"/>
      <c r="K66" s="180">
        <f>'将来負担比率（分子）の構造'!L$41</f>
        <v>18424</v>
      </c>
      <c r="L66" s="180"/>
      <c r="M66" s="180"/>
      <c r="N66" s="180">
        <f>'将来負担比率（分子）の構造'!M$41</f>
        <v>18315</v>
      </c>
      <c r="O66" s="180"/>
      <c r="P66" s="180"/>
    </row>
    <row r="67" spans="1:16">
      <c r="A67" s="180" t="s">
        <v>74</v>
      </c>
      <c r="B67" s="180" t="e">
        <f>NA()</f>
        <v>#N/A</v>
      </c>
      <c r="C67" s="180">
        <f>IF(ISNUMBER('将来負担比率（分子）の構造'!I$53), IF('将来負担比率（分子）の構造'!I$53 &lt; 0, 0, '将来負担比率（分子）の構造'!I$53), NA())</f>
        <v>4997</v>
      </c>
      <c r="D67" s="180" t="e">
        <f>NA()</f>
        <v>#N/A</v>
      </c>
      <c r="E67" s="180" t="e">
        <f>NA()</f>
        <v>#N/A</v>
      </c>
      <c r="F67" s="180">
        <f>IF(ISNUMBER('将来負担比率（分子）の構造'!J$53), IF('将来負担比率（分子）の構造'!J$53 &lt; 0, 0, '将来負担比率（分子）の構造'!J$53), NA())</f>
        <v>4995</v>
      </c>
      <c r="G67" s="180" t="e">
        <f>NA()</f>
        <v>#N/A</v>
      </c>
      <c r="H67" s="180" t="e">
        <f>NA()</f>
        <v>#N/A</v>
      </c>
      <c r="I67" s="180">
        <f>IF(ISNUMBER('将来負担比率（分子）の構造'!K$53), IF('将来負担比率（分子）の構造'!K$53 &lt; 0, 0, '将来負担比率（分子）の構造'!K$53), NA())</f>
        <v>3923</v>
      </c>
      <c r="J67" s="180" t="e">
        <f>NA()</f>
        <v>#N/A</v>
      </c>
      <c r="K67" s="180" t="e">
        <f>NA()</f>
        <v>#N/A</v>
      </c>
      <c r="L67" s="180">
        <f>IF(ISNUMBER('将来負担比率（分子）の構造'!L$53), IF('将来負担比率（分子）の構造'!L$53 &lt; 0, 0, '将来負担比率（分子）の構造'!L$53), NA())</f>
        <v>3894</v>
      </c>
      <c r="M67" s="180" t="e">
        <f>NA()</f>
        <v>#N/A</v>
      </c>
      <c r="N67" s="180" t="e">
        <f>NA()</f>
        <v>#N/A</v>
      </c>
      <c r="O67" s="180">
        <f>IF(ISNUMBER('将来負担比率（分子）の構造'!M$53), IF('将来負担比率（分子）の構造'!M$53 &lt; 0, 0, '将来負担比率（分子）の構造'!M$53), NA())</f>
        <v>3715</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3996</v>
      </c>
      <c r="C72" s="184">
        <f>基金残高に係る経年分析!G55</f>
        <v>3409</v>
      </c>
      <c r="D72" s="184">
        <f>基金残高に係る経年分析!H55</f>
        <v>3243</v>
      </c>
    </row>
    <row r="73" spans="1:16">
      <c r="A73" s="183" t="s">
        <v>77</v>
      </c>
      <c r="B73" s="184">
        <f>基金残高に係る経年分析!F56</f>
        <v>1115</v>
      </c>
      <c r="C73" s="184">
        <f>基金残高に係る経年分析!G56</f>
        <v>922</v>
      </c>
      <c r="D73" s="184">
        <f>基金残高に係る経年分析!H56</f>
        <v>729</v>
      </c>
    </row>
    <row r="74" spans="1:16">
      <c r="A74" s="183" t="s">
        <v>78</v>
      </c>
      <c r="B74" s="184">
        <f>基金残高に係る経年分析!F57</f>
        <v>418</v>
      </c>
      <c r="C74" s="184">
        <f>基金残高に係る経年分析!G57</f>
        <v>542</v>
      </c>
      <c r="D74" s="184">
        <f>基金残高に係る経年分析!H57</f>
        <v>657</v>
      </c>
    </row>
  </sheetData>
  <sheetProtection algorithmName="SHA-512" hashValue="EUTutgA2z9DE68bA6xIrxQl+Qb6HrlpM5TVIxu3uARcUpGWf+NKE9d3848s9M/feslJUvFfIRWG8yBkqO+q1WQ==" saltValue="DJROG35JiZKa0guDYVjQ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222</v>
      </c>
      <c r="C5" s="666"/>
      <c r="D5" s="666"/>
      <c r="E5" s="666"/>
      <c r="F5" s="666"/>
      <c r="G5" s="666"/>
      <c r="H5" s="666"/>
      <c r="I5" s="666"/>
      <c r="J5" s="666"/>
      <c r="K5" s="666"/>
      <c r="L5" s="666"/>
      <c r="M5" s="666"/>
      <c r="N5" s="666"/>
      <c r="O5" s="666"/>
      <c r="P5" s="666"/>
      <c r="Q5" s="667"/>
      <c r="R5" s="668">
        <v>6880048</v>
      </c>
      <c r="S5" s="669"/>
      <c r="T5" s="669"/>
      <c r="U5" s="669"/>
      <c r="V5" s="669"/>
      <c r="W5" s="669"/>
      <c r="X5" s="669"/>
      <c r="Y5" s="670"/>
      <c r="Z5" s="671">
        <v>34.700000000000003</v>
      </c>
      <c r="AA5" s="671"/>
      <c r="AB5" s="671"/>
      <c r="AC5" s="671"/>
      <c r="AD5" s="672">
        <v>6880048</v>
      </c>
      <c r="AE5" s="672"/>
      <c r="AF5" s="672"/>
      <c r="AG5" s="672"/>
      <c r="AH5" s="672"/>
      <c r="AI5" s="672"/>
      <c r="AJ5" s="672"/>
      <c r="AK5" s="672"/>
      <c r="AL5" s="673">
        <v>61</v>
      </c>
      <c r="AM5" s="674"/>
      <c r="AN5" s="674"/>
      <c r="AO5" s="675"/>
      <c r="AP5" s="665" t="s">
        <v>223</v>
      </c>
      <c r="AQ5" s="666"/>
      <c r="AR5" s="666"/>
      <c r="AS5" s="666"/>
      <c r="AT5" s="666"/>
      <c r="AU5" s="666"/>
      <c r="AV5" s="666"/>
      <c r="AW5" s="666"/>
      <c r="AX5" s="666"/>
      <c r="AY5" s="666"/>
      <c r="AZ5" s="666"/>
      <c r="BA5" s="666"/>
      <c r="BB5" s="666"/>
      <c r="BC5" s="666"/>
      <c r="BD5" s="666"/>
      <c r="BE5" s="666"/>
      <c r="BF5" s="667"/>
      <c r="BG5" s="679">
        <v>6787657</v>
      </c>
      <c r="BH5" s="680"/>
      <c r="BI5" s="680"/>
      <c r="BJ5" s="680"/>
      <c r="BK5" s="680"/>
      <c r="BL5" s="680"/>
      <c r="BM5" s="680"/>
      <c r="BN5" s="681"/>
      <c r="BO5" s="682">
        <v>98.7</v>
      </c>
      <c r="BP5" s="682"/>
      <c r="BQ5" s="682"/>
      <c r="BR5" s="682"/>
      <c r="BS5" s="683" t="s">
        <v>224</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216</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c r="B6" s="676" t="s">
        <v>228</v>
      </c>
      <c r="C6" s="677"/>
      <c r="D6" s="677"/>
      <c r="E6" s="677"/>
      <c r="F6" s="677"/>
      <c r="G6" s="677"/>
      <c r="H6" s="677"/>
      <c r="I6" s="677"/>
      <c r="J6" s="677"/>
      <c r="K6" s="677"/>
      <c r="L6" s="677"/>
      <c r="M6" s="677"/>
      <c r="N6" s="677"/>
      <c r="O6" s="677"/>
      <c r="P6" s="677"/>
      <c r="Q6" s="678"/>
      <c r="R6" s="679">
        <v>183739</v>
      </c>
      <c r="S6" s="680"/>
      <c r="T6" s="680"/>
      <c r="U6" s="680"/>
      <c r="V6" s="680"/>
      <c r="W6" s="680"/>
      <c r="X6" s="680"/>
      <c r="Y6" s="681"/>
      <c r="Z6" s="682">
        <v>0.9</v>
      </c>
      <c r="AA6" s="682"/>
      <c r="AB6" s="682"/>
      <c r="AC6" s="682"/>
      <c r="AD6" s="683">
        <v>183739</v>
      </c>
      <c r="AE6" s="683"/>
      <c r="AF6" s="683"/>
      <c r="AG6" s="683"/>
      <c r="AH6" s="683"/>
      <c r="AI6" s="683"/>
      <c r="AJ6" s="683"/>
      <c r="AK6" s="683"/>
      <c r="AL6" s="684">
        <v>1.6</v>
      </c>
      <c r="AM6" s="685"/>
      <c r="AN6" s="685"/>
      <c r="AO6" s="686"/>
      <c r="AP6" s="676" t="s">
        <v>229</v>
      </c>
      <c r="AQ6" s="677"/>
      <c r="AR6" s="677"/>
      <c r="AS6" s="677"/>
      <c r="AT6" s="677"/>
      <c r="AU6" s="677"/>
      <c r="AV6" s="677"/>
      <c r="AW6" s="677"/>
      <c r="AX6" s="677"/>
      <c r="AY6" s="677"/>
      <c r="AZ6" s="677"/>
      <c r="BA6" s="677"/>
      <c r="BB6" s="677"/>
      <c r="BC6" s="677"/>
      <c r="BD6" s="677"/>
      <c r="BE6" s="677"/>
      <c r="BF6" s="678"/>
      <c r="BG6" s="679">
        <v>6787657</v>
      </c>
      <c r="BH6" s="680"/>
      <c r="BI6" s="680"/>
      <c r="BJ6" s="680"/>
      <c r="BK6" s="680"/>
      <c r="BL6" s="680"/>
      <c r="BM6" s="680"/>
      <c r="BN6" s="681"/>
      <c r="BO6" s="682">
        <v>98.7</v>
      </c>
      <c r="BP6" s="682"/>
      <c r="BQ6" s="682"/>
      <c r="BR6" s="682"/>
      <c r="BS6" s="683" t="s">
        <v>130</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154107</v>
      </c>
      <c r="CS6" s="680"/>
      <c r="CT6" s="680"/>
      <c r="CU6" s="680"/>
      <c r="CV6" s="680"/>
      <c r="CW6" s="680"/>
      <c r="CX6" s="680"/>
      <c r="CY6" s="681"/>
      <c r="CZ6" s="673">
        <v>0.8</v>
      </c>
      <c r="DA6" s="674"/>
      <c r="DB6" s="674"/>
      <c r="DC6" s="693"/>
      <c r="DD6" s="688" t="s">
        <v>224</v>
      </c>
      <c r="DE6" s="680"/>
      <c r="DF6" s="680"/>
      <c r="DG6" s="680"/>
      <c r="DH6" s="680"/>
      <c r="DI6" s="680"/>
      <c r="DJ6" s="680"/>
      <c r="DK6" s="680"/>
      <c r="DL6" s="680"/>
      <c r="DM6" s="680"/>
      <c r="DN6" s="680"/>
      <c r="DO6" s="680"/>
      <c r="DP6" s="681"/>
      <c r="DQ6" s="688">
        <v>154107</v>
      </c>
      <c r="DR6" s="680"/>
      <c r="DS6" s="680"/>
      <c r="DT6" s="680"/>
      <c r="DU6" s="680"/>
      <c r="DV6" s="680"/>
      <c r="DW6" s="680"/>
      <c r="DX6" s="680"/>
      <c r="DY6" s="680"/>
      <c r="DZ6" s="680"/>
      <c r="EA6" s="680"/>
      <c r="EB6" s="680"/>
      <c r="EC6" s="689"/>
    </row>
    <row r="7" spans="2:143" ht="11.25" customHeight="1">
      <c r="B7" s="676" t="s">
        <v>231</v>
      </c>
      <c r="C7" s="677"/>
      <c r="D7" s="677"/>
      <c r="E7" s="677"/>
      <c r="F7" s="677"/>
      <c r="G7" s="677"/>
      <c r="H7" s="677"/>
      <c r="I7" s="677"/>
      <c r="J7" s="677"/>
      <c r="K7" s="677"/>
      <c r="L7" s="677"/>
      <c r="M7" s="677"/>
      <c r="N7" s="677"/>
      <c r="O7" s="677"/>
      <c r="P7" s="677"/>
      <c r="Q7" s="678"/>
      <c r="R7" s="679">
        <v>12521</v>
      </c>
      <c r="S7" s="680"/>
      <c r="T7" s="680"/>
      <c r="U7" s="680"/>
      <c r="V7" s="680"/>
      <c r="W7" s="680"/>
      <c r="X7" s="680"/>
      <c r="Y7" s="681"/>
      <c r="Z7" s="682">
        <v>0.1</v>
      </c>
      <c r="AA7" s="682"/>
      <c r="AB7" s="682"/>
      <c r="AC7" s="682"/>
      <c r="AD7" s="683">
        <v>12521</v>
      </c>
      <c r="AE7" s="683"/>
      <c r="AF7" s="683"/>
      <c r="AG7" s="683"/>
      <c r="AH7" s="683"/>
      <c r="AI7" s="683"/>
      <c r="AJ7" s="683"/>
      <c r="AK7" s="683"/>
      <c r="AL7" s="684">
        <v>0.1</v>
      </c>
      <c r="AM7" s="685"/>
      <c r="AN7" s="685"/>
      <c r="AO7" s="686"/>
      <c r="AP7" s="676" t="s">
        <v>232</v>
      </c>
      <c r="AQ7" s="677"/>
      <c r="AR7" s="677"/>
      <c r="AS7" s="677"/>
      <c r="AT7" s="677"/>
      <c r="AU7" s="677"/>
      <c r="AV7" s="677"/>
      <c r="AW7" s="677"/>
      <c r="AX7" s="677"/>
      <c r="AY7" s="677"/>
      <c r="AZ7" s="677"/>
      <c r="BA7" s="677"/>
      <c r="BB7" s="677"/>
      <c r="BC7" s="677"/>
      <c r="BD7" s="677"/>
      <c r="BE7" s="677"/>
      <c r="BF7" s="678"/>
      <c r="BG7" s="679">
        <v>2936566</v>
      </c>
      <c r="BH7" s="680"/>
      <c r="BI7" s="680"/>
      <c r="BJ7" s="680"/>
      <c r="BK7" s="680"/>
      <c r="BL7" s="680"/>
      <c r="BM7" s="680"/>
      <c r="BN7" s="681"/>
      <c r="BO7" s="682">
        <v>42.7</v>
      </c>
      <c r="BP7" s="682"/>
      <c r="BQ7" s="682"/>
      <c r="BR7" s="682"/>
      <c r="BS7" s="683" t="s">
        <v>233</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3040499</v>
      </c>
      <c r="CS7" s="680"/>
      <c r="CT7" s="680"/>
      <c r="CU7" s="680"/>
      <c r="CV7" s="680"/>
      <c r="CW7" s="680"/>
      <c r="CX7" s="680"/>
      <c r="CY7" s="681"/>
      <c r="CZ7" s="682">
        <v>15.9</v>
      </c>
      <c r="DA7" s="682"/>
      <c r="DB7" s="682"/>
      <c r="DC7" s="682"/>
      <c r="DD7" s="688">
        <v>52887</v>
      </c>
      <c r="DE7" s="680"/>
      <c r="DF7" s="680"/>
      <c r="DG7" s="680"/>
      <c r="DH7" s="680"/>
      <c r="DI7" s="680"/>
      <c r="DJ7" s="680"/>
      <c r="DK7" s="680"/>
      <c r="DL7" s="680"/>
      <c r="DM7" s="680"/>
      <c r="DN7" s="680"/>
      <c r="DO7" s="680"/>
      <c r="DP7" s="681"/>
      <c r="DQ7" s="688">
        <v>2525947</v>
      </c>
      <c r="DR7" s="680"/>
      <c r="DS7" s="680"/>
      <c r="DT7" s="680"/>
      <c r="DU7" s="680"/>
      <c r="DV7" s="680"/>
      <c r="DW7" s="680"/>
      <c r="DX7" s="680"/>
      <c r="DY7" s="680"/>
      <c r="DZ7" s="680"/>
      <c r="EA7" s="680"/>
      <c r="EB7" s="680"/>
      <c r="EC7" s="689"/>
    </row>
    <row r="8" spans="2:143" ht="11.25" customHeight="1">
      <c r="B8" s="676" t="s">
        <v>235</v>
      </c>
      <c r="C8" s="677"/>
      <c r="D8" s="677"/>
      <c r="E8" s="677"/>
      <c r="F8" s="677"/>
      <c r="G8" s="677"/>
      <c r="H8" s="677"/>
      <c r="I8" s="677"/>
      <c r="J8" s="677"/>
      <c r="K8" s="677"/>
      <c r="L8" s="677"/>
      <c r="M8" s="677"/>
      <c r="N8" s="677"/>
      <c r="O8" s="677"/>
      <c r="P8" s="677"/>
      <c r="Q8" s="678"/>
      <c r="R8" s="679">
        <v>23851</v>
      </c>
      <c r="S8" s="680"/>
      <c r="T8" s="680"/>
      <c r="U8" s="680"/>
      <c r="V8" s="680"/>
      <c r="W8" s="680"/>
      <c r="X8" s="680"/>
      <c r="Y8" s="681"/>
      <c r="Z8" s="682">
        <v>0.1</v>
      </c>
      <c r="AA8" s="682"/>
      <c r="AB8" s="682"/>
      <c r="AC8" s="682"/>
      <c r="AD8" s="683">
        <v>23851</v>
      </c>
      <c r="AE8" s="683"/>
      <c r="AF8" s="683"/>
      <c r="AG8" s="683"/>
      <c r="AH8" s="683"/>
      <c r="AI8" s="683"/>
      <c r="AJ8" s="683"/>
      <c r="AK8" s="683"/>
      <c r="AL8" s="684">
        <v>0.2</v>
      </c>
      <c r="AM8" s="685"/>
      <c r="AN8" s="685"/>
      <c r="AO8" s="686"/>
      <c r="AP8" s="676" t="s">
        <v>236</v>
      </c>
      <c r="AQ8" s="677"/>
      <c r="AR8" s="677"/>
      <c r="AS8" s="677"/>
      <c r="AT8" s="677"/>
      <c r="AU8" s="677"/>
      <c r="AV8" s="677"/>
      <c r="AW8" s="677"/>
      <c r="AX8" s="677"/>
      <c r="AY8" s="677"/>
      <c r="AZ8" s="677"/>
      <c r="BA8" s="677"/>
      <c r="BB8" s="677"/>
      <c r="BC8" s="677"/>
      <c r="BD8" s="677"/>
      <c r="BE8" s="677"/>
      <c r="BF8" s="678"/>
      <c r="BG8" s="679">
        <v>84656</v>
      </c>
      <c r="BH8" s="680"/>
      <c r="BI8" s="680"/>
      <c r="BJ8" s="680"/>
      <c r="BK8" s="680"/>
      <c r="BL8" s="680"/>
      <c r="BM8" s="680"/>
      <c r="BN8" s="681"/>
      <c r="BO8" s="682">
        <v>1.2</v>
      </c>
      <c r="BP8" s="682"/>
      <c r="BQ8" s="682"/>
      <c r="BR8" s="682"/>
      <c r="BS8" s="688" t="s">
        <v>224</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7188590</v>
      </c>
      <c r="CS8" s="680"/>
      <c r="CT8" s="680"/>
      <c r="CU8" s="680"/>
      <c r="CV8" s="680"/>
      <c r="CW8" s="680"/>
      <c r="CX8" s="680"/>
      <c r="CY8" s="681"/>
      <c r="CZ8" s="682">
        <v>37.700000000000003</v>
      </c>
      <c r="DA8" s="682"/>
      <c r="DB8" s="682"/>
      <c r="DC8" s="682"/>
      <c r="DD8" s="688">
        <v>325748</v>
      </c>
      <c r="DE8" s="680"/>
      <c r="DF8" s="680"/>
      <c r="DG8" s="680"/>
      <c r="DH8" s="680"/>
      <c r="DI8" s="680"/>
      <c r="DJ8" s="680"/>
      <c r="DK8" s="680"/>
      <c r="DL8" s="680"/>
      <c r="DM8" s="680"/>
      <c r="DN8" s="680"/>
      <c r="DO8" s="680"/>
      <c r="DP8" s="681"/>
      <c r="DQ8" s="688">
        <v>3529945</v>
      </c>
      <c r="DR8" s="680"/>
      <c r="DS8" s="680"/>
      <c r="DT8" s="680"/>
      <c r="DU8" s="680"/>
      <c r="DV8" s="680"/>
      <c r="DW8" s="680"/>
      <c r="DX8" s="680"/>
      <c r="DY8" s="680"/>
      <c r="DZ8" s="680"/>
      <c r="EA8" s="680"/>
      <c r="EB8" s="680"/>
      <c r="EC8" s="689"/>
    </row>
    <row r="9" spans="2:143" ht="11.25" customHeight="1">
      <c r="B9" s="676" t="s">
        <v>238</v>
      </c>
      <c r="C9" s="677"/>
      <c r="D9" s="677"/>
      <c r="E9" s="677"/>
      <c r="F9" s="677"/>
      <c r="G9" s="677"/>
      <c r="H9" s="677"/>
      <c r="I9" s="677"/>
      <c r="J9" s="677"/>
      <c r="K9" s="677"/>
      <c r="L9" s="677"/>
      <c r="M9" s="677"/>
      <c r="N9" s="677"/>
      <c r="O9" s="677"/>
      <c r="P9" s="677"/>
      <c r="Q9" s="678"/>
      <c r="R9" s="679">
        <v>23812</v>
      </c>
      <c r="S9" s="680"/>
      <c r="T9" s="680"/>
      <c r="U9" s="680"/>
      <c r="V9" s="680"/>
      <c r="W9" s="680"/>
      <c r="X9" s="680"/>
      <c r="Y9" s="681"/>
      <c r="Z9" s="682">
        <v>0.1</v>
      </c>
      <c r="AA9" s="682"/>
      <c r="AB9" s="682"/>
      <c r="AC9" s="682"/>
      <c r="AD9" s="683">
        <v>23812</v>
      </c>
      <c r="AE9" s="683"/>
      <c r="AF9" s="683"/>
      <c r="AG9" s="683"/>
      <c r="AH9" s="683"/>
      <c r="AI9" s="683"/>
      <c r="AJ9" s="683"/>
      <c r="AK9" s="683"/>
      <c r="AL9" s="684">
        <v>0.2</v>
      </c>
      <c r="AM9" s="685"/>
      <c r="AN9" s="685"/>
      <c r="AO9" s="686"/>
      <c r="AP9" s="676" t="s">
        <v>239</v>
      </c>
      <c r="AQ9" s="677"/>
      <c r="AR9" s="677"/>
      <c r="AS9" s="677"/>
      <c r="AT9" s="677"/>
      <c r="AU9" s="677"/>
      <c r="AV9" s="677"/>
      <c r="AW9" s="677"/>
      <c r="AX9" s="677"/>
      <c r="AY9" s="677"/>
      <c r="AZ9" s="677"/>
      <c r="BA9" s="677"/>
      <c r="BB9" s="677"/>
      <c r="BC9" s="677"/>
      <c r="BD9" s="677"/>
      <c r="BE9" s="677"/>
      <c r="BF9" s="678"/>
      <c r="BG9" s="679">
        <v>2407875</v>
      </c>
      <c r="BH9" s="680"/>
      <c r="BI9" s="680"/>
      <c r="BJ9" s="680"/>
      <c r="BK9" s="680"/>
      <c r="BL9" s="680"/>
      <c r="BM9" s="680"/>
      <c r="BN9" s="681"/>
      <c r="BO9" s="682">
        <v>35</v>
      </c>
      <c r="BP9" s="682"/>
      <c r="BQ9" s="682"/>
      <c r="BR9" s="682"/>
      <c r="BS9" s="688" t="s">
        <v>130</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1668559</v>
      </c>
      <c r="CS9" s="680"/>
      <c r="CT9" s="680"/>
      <c r="CU9" s="680"/>
      <c r="CV9" s="680"/>
      <c r="CW9" s="680"/>
      <c r="CX9" s="680"/>
      <c r="CY9" s="681"/>
      <c r="CZ9" s="682">
        <v>8.8000000000000007</v>
      </c>
      <c r="DA9" s="682"/>
      <c r="DB9" s="682"/>
      <c r="DC9" s="682"/>
      <c r="DD9" s="688">
        <v>309413</v>
      </c>
      <c r="DE9" s="680"/>
      <c r="DF9" s="680"/>
      <c r="DG9" s="680"/>
      <c r="DH9" s="680"/>
      <c r="DI9" s="680"/>
      <c r="DJ9" s="680"/>
      <c r="DK9" s="680"/>
      <c r="DL9" s="680"/>
      <c r="DM9" s="680"/>
      <c r="DN9" s="680"/>
      <c r="DO9" s="680"/>
      <c r="DP9" s="681"/>
      <c r="DQ9" s="688">
        <v>1464479</v>
      </c>
      <c r="DR9" s="680"/>
      <c r="DS9" s="680"/>
      <c r="DT9" s="680"/>
      <c r="DU9" s="680"/>
      <c r="DV9" s="680"/>
      <c r="DW9" s="680"/>
      <c r="DX9" s="680"/>
      <c r="DY9" s="680"/>
      <c r="DZ9" s="680"/>
      <c r="EA9" s="680"/>
      <c r="EB9" s="680"/>
      <c r="EC9" s="689"/>
    </row>
    <row r="10" spans="2:143" ht="11.25" customHeight="1">
      <c r="B10" s="676" t="s">
        <v>241</v>
      </c>
      <c r="C10" s="677"/>
      <c r="D10" s="677"/>
      <c r="E10" s="677"/>
      <c r="F10" s="677"/>
      <c r="G10" s="677"/>
      <c r="H10" s="677"/>
      <c r="I10" s="677"/>
      <c r="J10" s="677"/>
      <c r="K10" s="677"/>
      <c r="L10" s="677"/>
      <c r="M10" s="677"/>
      <c r="N10" s="677"/>
      <c r="O10" s="677"/>
      <c r="P10" s="677"/>
      <c r="Q10" s="678"/>
      <c r="R10" s="679" t="s">
        <v>233</v>
      </c>
      <c r="S10" s="680"/>
      <c r="T10" s="680"/>
      <c r="U10" s="680"/>
      <c r="V10" s="680"/>
      <c r="W10" s="680"/>
      <c r="X10" s="680"/>
      <c r="Y10" s="681"/>
      <c r="Z10" s="682" t="s">
        <v>130</v>
      </c>
      <c r="AA10" s="682"/>
      <c r="AB10" s="682"/>
      <c r="AC10" s="682"/>
      <c r="AD10" s="683" t="s">
        <v>242</v>
      </c>
      <c r="AE10" s="683"/>
      <c r="AF10" s="683"/>
      <c r="AG10" s="683"/>
      <c r="AH10" s="683"/>
      <c r="AI10" s="683"/>
      <c r="AJ10" s="683"/>
      <c r="AK10" s="683"/>
      <c r="AL10" s="684" t="s">
        <v>233</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125256</v>
      </c>
      <c r="BH10" s="680"/>
      <c r="BI10" s="680"/>
      <c r="BJ10" s="680"/>
      <c r="BK10" s="680"/>
      <c r="BL10" s="680"/>
      <c r="BM10" s="680"/>
      <c r="BN10" s="681"/>
      <c r="BO10" s="682">
        <v>1.8</v>
      </c>
      <c r="BP10" s="682"/>
      <c r="BQ10" s="682"/>
      <c r="BR10" s="682"/>
      <c r="BS10" s="688" t="s">
        <v>233</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9009</v>
      </c>
      <c r="CS10" s="680"/>
      <c r="CT10" s="680"/>
      <c r="CU10" s="680"/>
      <c r="CV10" s="680"/>
      <c r="CW10" s="680"/>
      <c r="CX10" s="680"/>
      <c r="CY10" s="681"/>
      <c r="CZ10" s="682">
        <v>0</v>
      </c>
      <c r="DA10" s="682"/>
      <c r="DB10" s="682"/>
      <c r="DC10" s="682"/>
      <c r="DD10" s="688" t="s">
        <v>233</v>
      </c>
      <c r="DE10" s="680"/>
      <c r="DF10" s="680"/>
      <c r="DG10" s="680"/>
      <c r="DH10" s="680"/>
      <c r="DI10" s="680"/>
      <c r="DJ10" s="680"/>
      <c r="DK10" s="680"/>
      <c r="DL10" s="680"/>
      <c r="DM10" s="680"/>
      <c r="DN10" s="680"/>
      <c r="DO10" s="680"/>
      <c r="DP10" s="681"/>
      <c r="DQ10" s="688">
        <v>7909</v>
      </c>
      <c r="DR10" s="680"/>
      <c r="DS10" s="680"/>
      <c r="DT10" s="680"/>
      <c r="DU10" s="680"/>
      <c r="DV10" s="680"/>
      <c r="DW10" s="680"/>
      <c r="DX10" s="680"/>
      <c r="DY10" s="680"/>
      <c r="DZ10" s="680"/>
      <c r="EA10" s="680"/>
      <c r="EB10" s="680"/>
      <c r="EC10" s="689"/>
    </row>
    <row r="11" spans="2:143" ht="11.25" customHeight="1">
      <c r="B11" s="676" t="s">
        <v>245</v>
      </c>
      <c r="C11" s="677"/>
      <c r="D11" s="677"/>
      <c r="E11" s="677"/>
      <c r="F11" s="677"/>
      <c r="G11" s="677"/>
      <c r="H11" s="677"/>
      <c r="I11" s="677"/>
      <c r="J11" s="677"/>
      <c r="K11" s="677"/>
      <c r="L11" s="677"/>
      <c r="M11" s="677"/>
      <c r="N11" s="677"/>
      <c r="O11" s="677"/>
      <c r="P11" s="677"/>
      <c r="Q11" s="678"/>
      <c r="R11" s="679" t="s">
        <v>224</v>
      </c>
      <c r="S11" s="680"/>
      <c r="T11" s="680"/>
      <c r="U11" s="680"/>
      <c r="V11" s="680"/>
      <c r="W11" s="680"/>
      <c r="X11" s="680"/>
      <c r="Y11" s="681"/>
      <c r="Z11" s="682" t="s">
        <v>233</v>
      </c>
      <c r="AA11" s="682"/>
      <c r="AB11" s="682"/>
      <c r="AC11" s="682"/>
      <c r="AD11" s="683" t="s">
        <v>233</v>
      </c>
      <c r="AE11" s="683"/>
      <c r="AF11" s="683"/>
      <c r="AG11" s="683"/>
      <c r="AH11" s="683"/>
      <c r="AI11" s="683"/>
      <c r="AJ11" s="683"/>
      <c r="AK11" s="683"/>
      <c r="AL11" s="684" t="s">
        <v>233</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318779</v>
      </c>
      <c r="BH11" s="680"/>
      <c r="BI11" s="680"/>
      <c r="BJ11" s="680"/>
      <c r="BK11" s="680"/>
      <c r="BL11" s="680"/>
      <c r="BM11" s="680"/>
      <c r="BN11" s="681"/>
      <c r="BO11" s="682">
        <v>4.5999999999999996</v>
      </c>
      <c r="BP11" s="682"/>
      <c r="BQ11" s="682"/>
      <c r="BR11" s="682"/>
      <c r="BS11" s="688" t="s">
        <v>224</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347255</v>
      </c>
      <c r="CS11" s="680"/>
      <c r="CT11" s="680"/>
      <c r="CU11" s="680"/>
      <c r="CV11" s="680"/>
      <c r="CW11" s="680"/>
      <c r="CX11" s="680"/>
      <c r="CY11" s="681"/>
      <c r="CZ11" s="682">
        <v>1.8</v>
      </c>
      <c r="DA11" s="682"/>
      <c r="DB11" s="682"/>
      <c r="DC11" s="682"/>
      <c r="DD11" s="688">
        <v>142803</v>
      </c>
      <c r="DE11" s="680"/>
      <c r="DF11" s="680"/>
      <c r="DG11" s="680"/>
      <c r="DH11" s="680"/>
      <c r="DI11" s="680"/>
      <c r="DJ11" s="680"/>
      <c r="DK11" s="680"/>
      <c r="DL11" s="680"/>
      <c r="DM11" s="680"/>
      <c r="DN11" s="680"/>
      <c r="DO11" s="680"/>
      <c r="DP11" s="681"/>
      <c r="DQ11" s="688">
        <v>248497</v>
      </c>
      <c r="DR11" s="680"/>
      <c r="DS11" s="680"/>
      <c r="DT11" s="680"/>
      <c r="DU11" s="680"/>
      <c r="DV11" s="680"/>
      <c r="DW11" s="680"/>
      <c r="DX11" s="680"/>
      <c r="DY11" s="680"/>
      <c r="DZ11" s="680"/>
      <c r="EA11" s="680"/>
      <c r="EB11" s="680"/>
      <c r="EC11" s="689"/>
    </row>
    <row r="12" spans="2:143" ht="11.25" customHeight="1">
      <c r="B12" s="676" t="s">
        <v>248</v>
      </c>
      <c r="C12" s="677"/>
      <c r="D12" s="677"/>
      <c r="E12" s="677"/>
      <c r="F12" s="677"/>
      <c r="G12" s="677"/>
      <c r="H12" s="677"/>
      <c r="I12" s="677"/>
      <c r="J12" s="677"/>
      <c r="K12" s="677"/>
      <c r="L12" s="677"/>
      <c r="M12" s="677"/>
      <c r="N12" s="677"/>
      <c r="O12" s="677"/>
      <c r="P12" s="677"/>
      <c r="Q12" s="678"/>
      <c r="R12" s="679">
        <v>914610</v>
      </c>
      <c r="S12" s="680"/>
      <c r="T12" s="680"/>
      <c r="U12" s="680"/>
      <c r="V12" s="680"/>
      <c r="W12" s="680"/>
      <c r="X12" s="680"/>
      <c r="Y12" s="681"/>
      <c r="Z12" s="682">
        <v>4.5999999999999996</v>
      </c>
      <c r="AA12" s="682"/>
      <c r="AB12" s="682"/>
      <c r="AC12" s="682"/>
      <c r="AD12" s="683">
        <v>914610</v>
      </c>
      <c r="AE12" s="683"/>
      <c r="AF12" s="683"/>
      <c r="AG12" s="683"/>
      <c r="AH12" s="683"/>
      <c r="AI12" s="683"/>
      <c r="AJ12" s="683"/>
      <c r="AK12" s="683"/>
      <c r="AL12" s="684">
        <v>8.1</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3375845</v>
      </c>
      <c r="BH12" s="680"/>
      <c r="BI12" s="680"/>
      <c r="BJ12" s="680"/>
      <c r="BK12" s="680"/>
      <c r="BL12" s="680"/>
      <c r="BM12" s="680"/>
      <c r="BN12" s="681"/>
      <c r="BO12" s="682">
        <v>49.1</v>
      </c>
      <c r="BP12" s="682"/>
      <c r="BQ12" s="682"/>
      <c r="BR12" s="682"/>
      <c r="BS12" s="688" t="s">
        <v>224</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384086</v>
      </c>
      <c r="CS12" s="680"/>
      <c r="CT12" s="680"/>
      <c r="CU12" s="680"/>
      <c r="CV12" s="680"/>
      <c r="CW12" s="680"/>
      <c r="CX12" s="680"/>
      <c r="CY12" s="681"/>
      <c r="CZ12" s="682">
        <v>2</v>
      </c>
      <c r="DA12" s="682"/>
      <c r="DB12" s="682"/>
      <c r="DC12" s="682"/>
      <c r="DD12" s="688">
        <v>39982</v>
      </c>
      <c r="DE12" s="680"/>
      <c r="DF12" s="680"/>
      <c r="DG12" s="680"/>
      <c r="DH12" s="680"/>
      <c r="DI12" s="680"/>
      <c r="DJ12" s="680"/>
      <c r="DK12" s="680"/>
      <c r="DL12" s="680"/>
      <c r="DM12" s="680"/>
      <c r="DN12" s="680"/>
      <c r="DO12" s="680"/>
      <c r="DP12" s="681"/>
      <c r="DQ12" s="688">
        <v>318743</v>
      </c>
      <c r="DR12" s="680"/>
      <c r="DS12" s="680"/>
      <c r="DT12" s="680"/>
      <c r="DU12" s="680"/>
      <c r="DV12" s="680"/>
      <c r="DW12" s="680"/>
      <c r="DX12" s="680"/>
      <c r="DY12" s="680"/>
      <c r="DZ12" s="680"/>
      <c r="EA12" s="680"/>
      <c r="EB12" s="680"/>
      <c r="EC12" s="689"/>
    </row>
    <row r="13" spans="2:143" ht="11.25" customHeight="1">
      <c r="B13" s="676" t="s">
        <v>251</v>
      </c>
      <c r="C13" s="677"/>
      <c r="D13" s="677"/>
      <c r="E13" s="677"/>
      <c r="F13" s="677"/>
      <c r="G13" s="677"/>
      <c r="H13" s="677"/>
      <c r="I13" s="677"/>
      <c r="J13" s="677"/>
      <c r="K13" s="677"/>
      <c r="L13" s="677"/>
      <c r="M13" s="677"/>
      <c r="N13" s="677"/>
      <c r="O13" s="677"/>
      <c r="P13" s="677"/>
      <c r="Q13" s="678"/>
      <c r="R13" s="679">
        <v>94684</v>
      </c>
      <c r="S13" s="680"/>
      <c r="T13" s="680"/>
      <c r="U13" s="680"/>
      <c r="V13" s="680"/>
      <c r="W13" s="680"/>
      <c r="X13" s="680"/>
      <c r="Y13" s="681"/>
      <c r="Z13" s="682">
        <v>0.5</v>
      </c>
      <c r="AA13" s="682"/>
      <c r="AB13" s="682"/>
      <c r="AC13" s="682"/>
      <c r="AD13" s="683">
        <v>94684</v>
      </c>
      <c r="AE13" s="683"/>
      <c r="AF13" s="683"/>
      <c r="AG13" s="683"/>
      <c r="AH13" s="683"/>
      <c r="AI13" s="683"/>
      <c r="AJ13" s="683"/>
      <c r="AK13" s="683"/>
      <c r="AL13" s="684">
        <v>0.8</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3375247</v>
      </c>
      <c r="BH13" s="680"/>
      <c r="BI13" s="680"/>
      <c r="BJ13" s="680"/>
      <c r="BK13" s="680"/>
      <c r="BL13" s="680"/>
      <c r="BM13" s="680"/>
      <c r="BN13" s="681"/>
      <c r="BO13" s="682">
        <v>49.1</v>
      </c>
      <c r="BP13" s="682"/>
      <c r="BQ13" s="682"/>
      <c r="BR13" s="682"/>
      <c r="BS13" s="688" t="s">
        <v>224</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1747922</v>
      </c>
      <c r="CS13" s="680"/>
      <c r="CT13" s="680"/>
      <c r="CU13" s="680"/>
      <c r="CV13" s="680"/>
      <c r="CW13" s="680"/>
      <c r="CX13" s="680"/>
      <c r="CY13" s="681"/>
      <c r="CZ13" s="682">
        <v>9.1999999999999993</v>
      </c>
      <c r="DA13" s="682"/>
      <c r="DB13" s="682"/>
      <c r="DC13" s="682"/>
      <c r="DD13" s="688">
        <v>788010</v>
      </c>
      <c r="DE13" s="680"/>
      <c r="DF13" s="680"/>
      <c r="DG13" s="680"/>
      <c r="DH13" s="680"/>
      <c r="DI13" s="680"/>
      <c r="DJ13" s="680"/>
      <c r="DK13" s="680"/>
      <c r="DL13" s="680"/>
      <c r="DM13" s="680"/>
      <c r="DN13" s="680"/>
      <c r="DO13" s="680"/>
      <c r="DP13" s="681"/>
      <c r="DQ13" s="688">
        <v>1266270</v>
      </c>
      <c r="DR13" s="680"/>
      <c r="DS13" s="680"/>
      <c r="DT13" s="680"/>
      <c r="DU13" s="680"/>
      <c r="DV13" s="680"/>
      <c r="DW13" s="680"/>
      <c r="DX13" s="680"/>
      <c r="DY13" s="680"/>
      <c r="DZ13" s="680"/>
      <c r="EA13" s="680"/>
      <c r="EB13" s="680"/>
      <c r="EC13" s="689"/>
    </row>
    <row r="14" spans="2:143" ht="11.25" customHeight="1">
      <c r="B14" s="676" t="s">
        <v>254</v>
      </c>
      <c r="C14" s="677"/>
      <c r="D14" s="677"/>
      <c r="E14" s="677"/>
      <c r="F14" s="677"/>
      <c r="G14" s="677"/>
      <c r="H14" s="677"/>
      <c r="I14" s="677"/>
      <c r="J14" s="677"/>
      <c r="K14" s="677"/>
      <c r="L14" s="677"/>
      <c r="M14" s="677"/>
      <c r="N14" s="677"/>
      <c r="O14" s="677"/>
      <c r="P14" s="677"/>
      <c r="Q14" s="678"/>
      <c r="R14" s="679" t="s">
        <v>233</v>
      </c>
      <c r="S14" s="680"/>
      <c r="T14" s="680"/>
      <c r="U14" s="680"/>
      <c r="V14" s="680"/>
      <c r="W14" s="680"/>
      <c r="X14" s="680"/>
      <c r="Y14" s="681"/>
      <c r="Z14" s="682" t="s">
        <v>224</v>
      </c>
      <c r="AA14" s="682"/>
      <c r="AB14" s="682"/>
      <c r="AC14" s="682"/>
      <c r="AD14" s="683" t="s">
        <v>233</v>
      </c>
      <c r="AE14" s="683"/>
      <c r="AF14" s="683"/>
      <c r="AG14" s="683"/>
      <c r="AH14" s="683"/>
      <c r="AI14" s="683"/>
      <c r="AJ14" s="683"/>
      <c r="AK14" s="683"/>
      <c r="AL14" s="684" t="s">
        <v>233</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137349</v>
      </c>
      <c r="BH14" s="680"/>
      <c r="BI14" s="680"/>
      <c r="BJ14" s="680"/>
      <c r="BK14" s="680"/>
      <c r="BL14" s="680"/>
      <c r="BM14" s="680"/>
      <c r="BN14" s="681"/>
      <c r="BO14" s="682">
        <v>2</v>
      </c>
      <c r="BP14" s="682"/>
      <c r="BQ14" s="682"/>
      <c r="BR14" s="682"/>
      <c r="BS14" s="688" t="s">
        <v>224</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914877</v>
      </c>
      <c r="CS14" s="680"/>
      <c r="CT14" s="680"/>
      <c r="CU14" s="680"/>
      <c r="CV14" s="680"/>
      <c r="CW14" s="680"/>
      <c r="CX14" s="680"/>
      <c r="CY14" s="681"/>
      <c r="CZ14" s="682">
        <v>4.8</v>
      </c>
      <c r="DA14" s="682"/>
      <c r="DB14" s="682"/>
      <c r="DC14" s="682"/>
      <c r="DD14" s="688">
        <v>28187</v>
      </c>
      <c r="DE14" s="680"/>
      <c r="DF14" s="680"/>
      <c r="DG14" s="680"/>
      <c r="DH14" s="680"/>
      <c r="DI14" s="680"/>
      <c r="DJ14" s="680"/>
      <c r="DK14" s="680"/>
      <c r="DL14" s="680"/>
      <c r="DM14" s="680"/>
      <c r="DN14" s="680"/>
      <c r="DO14" s="680"/>
      <c r="DP14" s="681"/>
      <c r="DQ14" s="688">
        <v>876036</v>
      </c>
      <c r="DR14" s="680"/>
      <c r="DS14" s="680"/>
      <c r="DT14" s="680"/>
      <c r="DU14" s="680"/>
      <c r="DV14" s="680"/>
      <c r="DW14" s="680"/>
      <c r="DX14" s="680"/>
      <c r="DY14" s="680"/>
      <c r="DZ14" s="680"/>
      <c r="EA14" s="680"/>
      <c r="EB14" s="680"/>
      <c r="EC14" s="689"/>
    </row>
    <row r="15" spans="2:143" ht="11.25" customHeight="1">
      <c r="B15" s="676" t="s">
        <v>257</v>
      </c>
      <c r="C15" s="677"/>
      <c r="D15" s="677"/>
      <c r="E15" s="677"/>
      <c r="F15" s="677"/>
      <c r="G15" s="677"/>
      <c r="H15" s="677"/>
      <c r="I15" s="677"/>
      <c r="J15" s="677"/>
      <c r="K15" s="677"/>
      <c r="L15" s="677"/>
      <c r="M15" s="677"/>
      <c r="N15" s="677"/>
      <c r="O15" s="677"/>
      <c r="P15" s="677"/>
      <c r="Q15" s="678"/>
      <c r="R15" s="679">
        <v>70907</v>
      </c>
      <c r="S15" s="680"/>
      <c r="T15" s="680"/>
      <c r="U15" s="680"/>
      <c r="V15" s="680"/>
      <c r="W15" s="680"/>
      <c r="X15" s="680"/>
      <c r="Y15" s="681"/>
      <c r="Z15" s="682">
        <v>0.4</v>
      </c>
      <c r="AA15" s="682"/>
      <c r="AB15" s="682"/>
      <c r="AC15" s="682"/>
      <c r="AD15" s="683">
        <v>70907</v>
      </c>
      <c r="AE15" s="683"/>
      <c r="AF15" s="683"/>
      <c r="AG15" s="683"/>
      <c r="AH15" s="683"/>
      <c r="AI15" s="683"/>
      <c r="AJ15" s="683"/>
      <c r="AK15" s="683"/>
      <c r="AL15" s="684">
        <v>0.6</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337897</v>
      </c>
      <c r="BH15" s="680"/>
      <c r="BI15" s="680"/>
      <c r="BJ15" s="680"/>
      <c r="BK15" s="680"/>
      <c r="BL15" s="680"/>
      <c r="BM15" s="680"/>
      <c r="BN15" s="681"/>
      <c r="BO15" s="682">
        <v>4.9000000000000004</v>
      </c>
      <c r="BP15" s="682"/>
      <c r="BQ15" s="682"/>
      <c r="BR15" s="682"/>
      <c r="BS15" s="688" t="s">
        <v>233</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1886215</v>
      </c>
      <c r="CS15" s="680"/>
      <c r="CT15" s="680"/>
      <c r="CU15" s="680"/>
      <c r="CV15" s="680"/>
      <c r="CW15" s="680"/>
      <c r="CX15" s="680"/>
      <c r="CY15" s="681"/>
      <c r="CZ15" s="682">
        <v>9.9</v>
      </c>
      <c r="DA15" s="682"/>
      <c r="DB15" s="682"/>
      <c r="DC15" s="682"/>
      <c r="DD15" s="688">
        <v>242804</v>
      </c>
      <c r="DE15" s="680"/>
      <c r="DF15" s="680"/>
      <c r="DG15" s="680"/>
      <c r="DH15" s="680"/>
      <c r="DI15" s="680"/>
      <c r="DJ15" s="680"/>
      <c r="DK15" s="680"/>
      <c r="DL15" s="680"/>
      <c r="DM15" s="680"/>
      <c r="DN15" s="680"/>
      <c r="DO15" s="680"/>
      <c r="DP15" s="681"/>
      <c r="DQ15" s="688">
        <v>1351891</v>
      </c>
      <c r="DR15" s="680"/>
      <c r="DS15" s="680"/>
      <c r="DT15" s="680"/>
      <c r="DU15" s="680"/>
      <c r="DV15" s="680"/>
      <c r="DW15" s="680"/>
      <c r="DX15" s="680"/>
      <c r="DY15" s="680"/>
      <c r="DZ15" s="680"/>
      <c r="EA15" s="680"/>
      <c r="EB15" s="680"/>
      <c r="EC15" s="689"/>
    </row>
    <row r="16" spans="2:143" ht="11.25" customHeight="1">
      <c r="B16" s="676" t="s">
        <v>260</v>
      </c>
      <c r="C16" s="677"/>
      <c r="D16" s="677"/>
      <c r="E16" s="677"/>
      <c r="F16" s="677"/>
      <c r="G16" s="677"/>
      <c r="H16" s="677"/>
      <c r="I16" s="677"/>
      <c r="J16" s="677"/>
      <c r="K16" s="677"/>
      <c r="L16" s="677"/>
      <c r="M16" s="677"/>
      <c r="N16" s="677"/>
      <c r="O16" s="677"/>
      <c r="P16" s="677"/>
      <c r="Q16" s="678"/>
      <c r="R16" s="679" t="s">
        <v>233</v>
      </c>
      <c r="S16" s="680"/>
      <c r="T16" s="680"/>
      <c r="U16" s="680"/>
      <c r="V16" s="680"/>
      <c r="W16" s="680"/>
      <c r="X16" s="680"/>
      <c r="Y16" s="681"/>
      <c r="Z16" s="682" t="s">
        <v>224</v>
      </c>
      <c r="AA16" s="682"/>
      <c r="AB16" s="682"/>
      <c r="AC16" s="682"/>
      <c r="AD16" s="683" t="s">
        <v>233</v>
      </c>
      <c r="AE16" s="683"/>
      <c r="AF16" s="683"/>
      <c r="AG16" s="683"/>
      <c r="AH16" s="683"/>
      <c r="AI16" s="683"/>
      <c r="AJ16" s="683"/>
      <c r="AK16" s="683"/>
      <c r="AL16" s="684" t="s">
        <v>233</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233</v>
      </c>
      <c r="BH16" s="680"/>
      <c r="BI16" s="680"/>
      <c r="BJ16" s="680"/>
      <c r="BK16" s="680"/>
      <c r="BL16" s="680"/>
      <c r="BM16" s="680"/>
      <c r="BN16" s="681"/>
      <c r="BO16" s="682" t="s">
        <v>233</v>
      </c>
      <c r="BP16" s="682"/>
      <c r="BQ16" s="682"/>
      <c r="BR16" s="682"/>
      <c r="BS16" s="688" t="s">
        <v>224</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10710</v>
      </c>
      <c r="CS16" s="680"/>
      <c r="CT16" s="680"/>
      <c r="CU16" s="680"/>
      <c r="CV16" s="680"/>
      <c r="CW16" s="680"/>
      <c r="CX16" s="680"/>
      <c r="CY16" s="681"/>
      <c r="CZ16" s="682">
        <v>0.1</v>
      </c>
      <c r="DA16" s="682"/>
      <c r="DB16" s="682"/>
      <c r="DC16" s="682"/>
      <c r="DD16" s="688" t="s">
        <v>233</v>
      </c>
      <c r="DE16" s="680"/>
      <c r="DF16" s="680"/>
      <c r="DG16" s="680"/>
      <c r="DH16" s="680"/>
      <c r="DI16" s="680"/>
      <c r="DJ16" s="680"/>
      <c r="DK16" s="680"/>
      <c r="DL16" s="680"/>
      <c r="DM16" s="680"/>
      <c r="DN16" s="680"/>
      <c r="DO16" s="680"/>
      <c r="DP16" s="681"/>
      <c r="DQ16" s="688">
        <v>10710</v>
      </c>
      <c r="DR16" s="680"/>
      <c r="DS16" s="680"/>
      <c r="DT16" s="680"/>
      <c r="DU16" s="680"/>
      <c r="DV16" s="680"/>
      <c r="DW16" s="680"/>
      <c r="DX16" s="680"/>
      <c r="DY16" s="680"/>
      <c r="DZ16" s="680"/>
      <c r="EA16" s="680"/>
      <c r="EB16" s="680"/>
      <c r="EC16" s="689"/>
    </row>
    <row r="17" spans="2:133" ht="11.25" customHeight="1">
      <c r="B17" s="676" t="s">
        <v>263</v>
      </c>
      <c r="C17" s="677"/>
      <c r="D17" s="677"/>
      <c r="E17" s="677"/>
      <c r="F17" s="677"/>
      <c r="G17" s="677"/>
      <c r="H17" s="677"/>
      <c r="I17" s="677"/>
      <c r="J17" s="677"/>
      <c r="K17" s="677"/>
      <c r="L17" s="677"/>
      <c r="M17" s="677"/>
      <c r="N17" s="677"/>
      <c r="O17" s="677"/>
      <c r="P17" s="677"/>
      <c r="Q17" s="678"/>
      <c r="R17" s="679">
        <v>45297</v>
      </c>
      <c r="S17" s="680"/>
      <c r="T17" s="680"/>
      <c r="U17" s="680"/>
      <c r="V17" s="680"/>
      <c r="W17" s="680"/>
      <c r="X17" s="680"/>
      <c r="Y17" s="681"/>
      <c r="Z17" s="682">
        <v>0.2</v>
      </c>
      <c r="AA17" s="682"/>
      <c r="AB17" s="682"/>
      <c r="AC17" s="682"/>
      <c r="AD17" s="683">
        <v>45297</v>
      </c>
      <c r="AE17" s="683"/>
      <c r="AF17" s="683"/>
      <c r="AG17" s="683"/>
      <c r="AH17" s="683"/>
      <c r="AI17" s="683"/>
      <c r="AJ17" s="683"/>
      <c r="AK17" s="683"/>
      <c r="AL17" s="684">
        <v>0.4</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233</v>
      </c>
      <c r="BH17" s="680"/>
      <c r="BI17" s="680"/>
      <c r="BJ17" s="680"/>
      <c r="BK17" s="680"/>
      <c r="BL17" s="680"/>
      <c r="BM17" s="680"/>
      <c r="BN17" s="681"/>
      <c r="BO17" s="682" t="s">
        <v>224</v>
      </c>
      <c r="BP17" s="682"/>
      <c r="BQ17" s="682"/>
      <c r="BR17" s="682"/>
      <c r="BS17" s="688" t="s">
        <v>130</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1713022</v>
      </c>
      <c r="CS17" s="680"/>
      <c r="CT17" s="680"/>
      <c r="CU17" s="680"/>
      <c r="CV17" s="680"/>
      <c r="CW17" s="680"/>
      <c r="CX17" s="680"/>
      <c r="CY17" s="681"/>
      <c r="CZ17" s="682">
        <v>9</v>
      </c>
      <c r="DA17" s="682"/>
      <c r="DB17" s="682"/>
      <c r="DC17" s="682"/>
      <c r="DD17" s="688" t="s">
        <v>224</v>
      </c>
      <c r="DE17" s="680"/>
      <c r="DF17" s="680"/>
      <c r="DG17" s="680"/>
      <c r="DH17" s="680"/>
      <c r="DI17" s="680"/>
      <c r="DJ17" s="680"/>
      <c r="DK17" s="680"/>
      <c r="DL17" s="680"/>
      <c r="DM17" s="680"/>
      <c r="DN17" s="680"/>
      <c r="DO17" s="680"/>
      <c r="DP17" s="681"/>
      <c r="DQ17" s="688">
        <v>1674411</v>
      </c>
      <c r="DR17" s="680"/>
      <c r="DS17" s="680"/>
      <c r="DT17" s="680"/>
      <c r="DU17" s="680"/>
      <c r="DV17" s="680"/>
      <c r="DW17" s="680"/>
      <c r="DX17" s="680"/>
      <c r="DY17" s="680"/>
      <c r="DZ17" s="680"/>
      <c r="EA17" s="680"/>
      <c r="EB17" s="680"/>
      <c r="EC17" s="689"/>
    </row>
    <row r="18" spans="2:133" ht="11.25" customHeight="1">
      <c r="B18" s="676" t="s">
        <v>266</v>
      </c>
      <c r="C18" s="677"/>
      <c r="D18" s="677"/>
      <c r="E18" s="677"/>
      <c r="F18" s="677"/>
      <c r="G18" s="677"/>
      <c r="H18" s="677"/>
      <c r="I18" s="677"/>
      <c r="J18" s="677"/>
      <c r="K18" s="677"/>
      <c r="L18" s="677"/>
      <c r="M18" s="677"/>
      <c r="N18" s="677"/>
      <c r="O18" s="677"/>
      <c r="P18" s="677"/>
      <c r="Q18" s="678"/>
      <c r="R18" s="679">
        <v>3321769</v>
      </c>
      <c r="S18" s="680"/>
      <c r="T18" s="680"/>
      <c r="U18" s="680"/>
      <c r="V18" s="680"/>
      <c r="W18" s="680"/>
      <c r="X18" s="680"/>
      <c r="Y18" s="681"/>
      <c r="Z18" s="682">
        <v>16.8</v>
      </c>
      <c r="AA18" s="682"/>
      <c r="AB18" s="682"/>
      <c r="AC18" s="682"/>
      <c r="AD18" s="683">
        <v>2944425</v>
      </c>
      <c r="AE18" s="683"/>
      <c r="AF18" s="683"/>
      <c r="AG18" s="683"/>
      <c r="AH18" s="683"/>
      <c r="AI18" s="683"/>
      <c r="AJ18" s="683"/>
      <c r="AK18" s="683"/>
      <c r="AL18" s="684">
        <v>26.1</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130</v>
      </c>
      <c r="BH18" s="680"/>
      <c r="BI18" s="680"/>
      <c r="BJ18" s="680"/>
      <c r="BK18" s="680"/>
      <c r="BL18" s="680"/>
      <c r="BM18" s="680"/>
      <c r="BN18" s="681"/>
      <c r="BO18" s="682" t="s">
        <v>130</v>
      </c>
      <c r="BP18" s="682"/>
      <c r="BQ18" s="682"/>
      <c r="BR18" s="682"/>
      <c r="BS18" s="688" t="s">
        <v>224</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242</v>
      </c>
      <c r="CS18" s="680"/>
      <c r="CT18" s="680"/>
      <c r="CU18" s="680"/>
      <c r="CV18" s="680"/>
      <c r="CW18" s="680"/>
      <c r="CX18" s="680"/>
      <c r="CY18" s="681"/>
      <c r="CZ18" s="682" t="s">
        <v>242</v>
      </c>
      <c r="DA18" s="682"/>
      <c r="DB18" s="682"/>
      <c r="DC18" s="682"/>
      <c r="DD18" s="688" t="s">
        <v>233</v>
      </c>
      <c r="DE18" s="680"/>
      <c r="DF18" s="680"/>
      <c r="DG18" s="680"/>
      <c r="DH18" s="680"/>
      <c r="DI18" s="680"/>
      <c r="DJ18" s="680"/>
      <c r="DK18" s="680"/>
      <c r="DL18" s="680"/>
      <c r="DM18" s="680"/>
      <c r="DN18" s="680"/>
      <c r="DO18" s="680"/>
      <c r="DP18" s="681"/>
      <c r="DQ18" s="688" t="s">
        <v>224</v>
      </c>
      <c r="DR18" s="680"/>
      <c r="DS18" s="680"/>
      <c r="DT18" s="680"/>
      <c r="DU18" s="680"/>
      <c r="DV18" s="680"/>
      <c r="DW18" s="680"/>
      <c r="DX18" s="680"/>
      <c r="DY18" s="680"/>
      <c r="DZ18" s="680"/>
      <c r="EA18" s="680"/>
      <c r="EB18" s="680"/>
      <c r="EC18" s="689"/>
    </row>
    <row r="19" spans="2:133" ht="11.25" customHeight="1">
      <c r="B19" s="676" t="s">
        <v>269</v>
      </c>
      <c r="C19" s="677"/>
      <c r="D19" s="677"/>
      <c r="E19" s="677"/>
      <c r="F19" s="677"/>
      <c r="G19" s="677"/>
      <c r="H19" s="677"/>
      <c r="I19" s="677"/>
      <c r="J19" s="677"/>
      <c r="K19" s="677"/>
      <c r="L19" s="677"/>
      <c r="M19" s="677"/>
      <c r="N19" s="677"/>
      <c r="O19" s="677"/>
      <c r="P19" s="677"/>
      <c r="Q19" s="678"/>
      <c r="R19" s="679">
        <v>2944425</v>
      </c>
      <c r="S19" s="680"/>
      <c r="T19" s="680"/>
      <c r="U19" s="680"/>
      <c r="V19" s="680"/>
      <c r="W19" s="680"/>
      <c r="X19" s="680"/>
      <c r="Y19" s="681"/>
      <c r="Z19" s="682">
        <v>14.9</v>
      </c>
      <c r="AA19" s="682"/>
      <c r="AB19" s="682"/>
      <c r="AC19" s="682"/>
      <c r="AD19" s="683">
        <v>2944425</v>
      </c>
      <c r="AE19" s="683"/>
      <c r="AF19" s="683"/>
      <c r="AG19" s="683"/>
      <c r="AH19" s="683"/>
      <c r="AI19" s="683"/>
      <c r="AJ19" s="683"/>
      <c r="AK19" s="683"/>
      <c r="AL19" s="684">
        <v>26.1</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92391</v>
      </c>
      <c r="BH19" s="680"/>
      <c r="BI19" s="680"/>
      <c r="BJ19" s="680"/>
      <c r="BK19" s="680"/>
      <c r="BL19" s="680"/>
      <c r="BM19" s="680"/>
      <c r="BN19" s="681"/>
      <c r="BO19" s="682">
        <v>1.3</v>
      </c>
      <c r="BP19" s="682"/>
      <c r="BQ19" s="682"/>
      <c r="BR19" s="682"/>
      <c r="BS19" s="688" t="s">
        <v>233</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224</v>
      </c>
      <c r="CS19" s="680"/>
      <c r="CT19" s="680"/>
      <c r="CU19" s="680"/>
      <c r="CV19" s="680"/>
      <c r="CW19" s="680"/>
      <c r="CX19" s="680"/>
      <c r="CY19" s="681"/>
      <c r="CZ19" s="682" t="s">
        <v>233</v>
      </c>
      <c r="DA19" s="682"/>
      <c r="DB19" s="682"/>
      <c r="DC19" s="682"/>
      <c r="DD19" s="688" t="s">
        <v>224</v>
      </c>
      <c r="DE19" s="680"/>
      <c r="DF19" s="680"/>
      <c r="DG19" s="680"/>
      <c r="DH19" s="680"/>
      <c r="DI19" s="680"/>
      <c r="DJ19" s="680"/>
      <c r="DK19" s="680"/>
      <c r="DL19" s="680"/>
      <c r="DM19" s="680"/>
      <c r="DN19" s="680"/>
      <c r="DO19" s="680"/>
      <c r="DP19" s="681"/>
      <c r="DQ19" s="688" t="s">
        <v>224</v>
      </c>
      <c r="DR19" s="680"/>
      <c r="DS19" s="680"/>
      <c r="DT19" s="680"/>
      <c r="DU19" s="680"/>
      <c r="DV19" s="680"/>
      <c r="DW19" s="680"/>
      <c r="DX19" s="680"/>
      <c r="DY19" s="680"/>
      <c r="DZ19" s="680"/>
      <c r="EA19" s="680"/>
      <c r="EB19" s="680"/>
      <c r="EC19" s="689"/>
    </row>
    <row r="20" spans="2:133" ht="11.25" customHeight="1">
      <c r="B20" s="676" t="s">
        <v>272</v>
      </c>
      <c r="C20" s="677"/>
      <c r="D20" s="677"/>
      <c r="E20" s="677"/>
      <c r="F20" s="677"/>
      <c r="G20" s="677"/>
      <c r="H20" s="677"/>
      <c r="I20" s="677"/>
      <c r="J20" s="677"/>
      <c r="K20" s="677"/>
      <c r="L20" s="677"/>
      <c r="M20" s="677"/>
      <c r="N20" s="677"/>
      <c r="O20" s="677"/>
      <c r="P20" s="677"/>
      <c r="Q20" s="678"/>
      <c r="R20" s="679">
        <v>377344</v>
      </c>
      <c r="S20" s="680"/>
      <c r="T20" s="680"/>
      <c r="U20" s="680"/>
      <c r="V20" s="680"/>
      <c r="W20" s="680"/>
      <c r="X20" s="680"/>
      <c r="Y20" s="681"/>
      <c r="Z20" s="682">
        <v>1.9</v>
      </c>
      <c r="AA20" s="682"/>
      <c r="AB20" s="682"/>
      <c r="AC20" s="682"/>
      <c r="AD20" s="683" t="s">
        <v>224</v>
      </c>
      <c r="AE20" s="683"/>
      <c r="AF20" s="683"/>
      <c r="AG20" s="683"/>
      <c r="AH20" s="683"/>
      <c r="AI20" s="683"/>
      <c r="AJ20" s="683"/>
      <c r="AK20" s="683"/>
      <c r="AL20" s="684" t="s">
        <v>224</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92391</v>
      </c>
      <c r="BH20" s="680"/>
      <c r="BI20" s="680"/>
      <c r="BJ20" s="680"/>
      <c r="BK20" s="680"/>
      <c r="BL20" s="680"/>
      <c r="BM20" s="680"/>
      <c r="BN20" s="681"/>
      <c r="BO20" s="682">
        <v>1.3</v>
      </c>
      <c r="BP20" s="682"/>
      <c r="BQ20" s="682"/>
      <c r="BR20" s="682"/>
      <c r="BS20" s="688" t="s">
        <v>233</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19064851</v>
      </c>
      <c r="CS20" s="680"/>
      <c r="CT20" s="680"/>
      <c r="CU20" s="680"/>
      <c r="CV20" s="680"/>
      <c r="CW20" s="680"/>
      <c r="CX20" s="680"/>
      <c r="CY20" s="681"/>
      <c r="CZ20" s="682">
        <v>100</v>
      </c>
      <c r="DA20" s="682"/>
      <c r="DB20" s="682"/>
      <c r="DC20" s="682"/>
      <c r="DD20" s="688">
        <v>1929834</v>
      </c>
      <c r="DE20" s="680"/>
      <c r="DF20" s="680"/>
      <c r="DG20" s="680"/>
      <c r="DH20" s="680"/>
      <c r="DI20" s="680"/>
      <c r="DJ20" s="680"/>
      <c r="DK20" s="680"/>
      <c r="DL20" s="680"/>
      <c r="DM20" s="680"/>
      <c r="DN20" s="680"/>
      <c r="DO20" s="680"/>
      <c r="DP20" s="681"/>
      <c r="DQ20" s="688">
        <v>13428945</v>
      </c>
      <c r="DR20" s="680"/>
      <c r="DS20" s="680"/>
      <c r="DT20" s="680"/>
      <c r="DU20" s="680"/>
      <c r="DV20" s="680"/>
      <c r="DW20" s="680"/>
      <c r="DX20" s="680"/>
      <c r="DY20" s="680"/>
      <c r="DZ20" s="680"/>
      <c r="EA20" s="680"/>
      <c r="EB20" s="680"/>
      <c r="EC20" s="689"/>
    </row>
    <row r="21" spans="2:133" ht="11.25" customHeight="1">
      <c r="B21" s="676" t="s">
        <v>275</v>
      </c>
      <c r="C21" s="677"/>
      <c r="D21" s="677"/>
      <c r="E21" s="677"/>
      <c r="F21" s="677"/>
      <c r="G21" s="677"/>
      <c r="H21" s="677"/>
      <c r="I21" s="677"/>
      <c r="J21" s="677"/>
      <c r="K21" s="677"/>
      <c r="L21" s="677"/>
      <c r="M21" s="677"/>
      <c r="N21" s="677"/>
      <c r="O21" s="677"/>
      <c r="P21" s="677"/>
      <c r="Q21" s="678"/>
      <c r="R21" s="679" t="s">
        <v>233</v>
      </c>
      <c r="S21" s="680"/>
      <c r="T21" s="680"/>
      <c r="U21" s="680"/>
      <c r="V21" s="680"/>
      <c r="W21" s="680"/>
      <c r="X21" s="680"/>
      <c r="Y21" s="681"/>
      <c r="Z21" s="682" t="s">
        <v>233</v>
      </c>
      <c r="AA21" s="682"/>
      <c r="AB21" s="682"/>
      <c r="AC21" s="682"/>
      <c r="AD21" s="683" t="s">
        <v>233</v>
      </c>
      <c r="AE21" s="683"/>
      <c r="AF21" s="683"/>
      <c r="AG21" s="683"/>
      <c r="AH21" s="683"/>
      <c r="AI21" s="683"/>
      <c r="AJ21" s="683"/>
      <c r="AK21" s="683"/>
      <c r="AL21" s="684" t="s">
        <v>130</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92391</v>
      </c>
      <c r="BH21" s="680"/>
      <c r="BI21" s="680"/>
      <c r="BJ21" s="680"/>
      <c r="BK21" s="680"/>
      <c r="BL21" s="680"/>
      <c r="BM21" s="680"/>
      <c r="BN21" s="681"/>
      <c r="BO21" s="682">
        <v>1.3</v>
      </c>
      <c r="BP21" s="682"/>
      <c r="BQ21" s="682"/>
      <c r="BR21" s="682"/>
      <c r="BS21" s="688" t="s">
        <v>233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277</v>
      </c>
      <c r="C22" s="677"/>
      <c r="D22" s="677"/>
      <c r="E22" s="677"/>
      <c r="F22" s="677"/>
      <c r="G22" s="677"/>
      <c r="H22" s="677"/>
      <c r="I22" s="677"/>
      <c r="J22" s="677"/>
      <c r="K22" s="677"/>
      <c r="L22" s="677"/>
      <c r="M22" s="677"/>
      <c r="N22" s="677"/>
      <c r="O22" s="677"/>
      <c r="P22" s="677"/>
      <c r="Q22" s="678"/>
      <c r="R22" s="679">
        <v>11571238</v>
      </c>
      <c r="S22" s="680"/>
      <c r="T22" s="680"/>
      <c r="U22" s="680"/>
      <c r="V22" s="680"/>
      <c r="W22" s="680"/>
      <c r="X22" s="680"/>
      <c r="Y22" s="681"/>
      <c r="Z22" s="682">
        <v>58.4</v>
      </c>
      <c r="AA22" s="682"/>
      <c r="AB22" s="682"/>
      <c r="AC22" s="682"/>
      <c r="AD22" s="683">
        <v>11193894</v>
      </c>
      <c r="AE22" s="683"/>
      <c r="AF22" s="683"/>
      <c r="AG22" s="683"/>
      <c r="AH22" s="683"/>
      <c r="AI22" s="683"/>
      <c r="AJ22" s="683"/>
      <c r="AK22" s="683"/>
      <c r="AL22" s="684">
        <v>99.3</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242</v>
      </c>
      <c r="BH22" s="680"/>
      <c r="BI22" s="680"/>
      <c r="BJ22" s="680"/>
      <c r="BK22" s="680"/>
      <c r="BL22" s="680"/>
      <c r="BM22" s="680"/>
      <c r="BN22" s="681"/>
      <c r="BO22" s="682" t="s">
        <v>130</v>
      </c>
      <c r="BP22" s="682"/>
      <c r="BQ22" s="682"/>
      <c r="BR22" s="682"/>
      <c r="BS22" s="688" t="s">
        <v>130</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280</v>
      </c>
      <c r="C23" s="677"/>
      <c r="D23" s="677"/>
      <c r="E23" s="677"/>
      <c r="F23" s="677"/>
      <c r="G23" s="677"/>
      <c r="H23" s="677"/>
      <c r="I23" s="677"/>
      <c r="J23" s="677"/>
      <c r="K23" s="677"/>
      <c r="L23" s="677"/>
      <c r="M23" s="677"/>
      <c r="N23" s="677"/>
      <c r="O23" s="677"/>
      <c r="P23" s="677"/>
      <c r="Q23" s="678"/>
      <c r="R23" s="679">
        <v>10434</v>
      </c>
      <c r="S23" s="680"/>
      <c r="T23" s="680"/>
      <c r="U23" s="680"/>
      <c r="V23" s="680"/>
      <c r="W23" s="680"/>
      <c r="X23" s="680"/>
      <c r="Y23" s="681"/>
      <c r="Z23" s="682">
        <v>0.1</v>
      </c>
      <c r="AA23" s="682"/>
      <c r="AB23" s="682"/>
      <c r="AC23" s="682"/>
      <c r="AD23" s="683">
        <v>10434</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233</v>
      </c>
      <c r="BH23" s="680"/>
      <c r="BI23" s="680"/>
      <c r="BJ23" s="680"/>
      <c r="BK23" s="680"/>
      <c r="BL23" s="680"/>
      <c r="BM23" s="680"/>
      <c r="BN23" s="681"/>
      <c r="BO23" s="682" t="s">
        <v>233</v>
      </c>
      <c r="BP23" s="682"/>
      <c r="BQ23" s="682"/>
      <c r="BR23" s="682"/>
      <c r="BS23" s="688" t="s">
        <v>224</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c r="B24" s="676" t="s">
        <v>287</v>
      </c>
      <c r="C24" s="677"/>
      <c r="D24" s="677"/>
      <c r="E24" s="677"/>
      <c r="F24" s="677"/>
      <c r="G24" s="677"/>
      <c r="H24" s="677"/>
      <c r="I24" s="677"/>
      <c r="J24" s="677"/>
      <c r="K24" s="677"/>
      <c r="L24" s="677"/>
      <c r="M24" s="677"/>
      <c r="N24" s="677"/>
      <c r="O24" s="677"/>
      <c r="P24" s="677"/>
      <c r="Q24" s="678"/>
      <c r="R24" s="679">
        <v>379686</v>
      </c>
      <c r="S24" s="680"/>
      <c r="T24" s="680"/>
      <c r="U24" s="680"/>
      <c r="V24" s="680"/>
      <c r="W24" s="680"/>
      <c r="X24" s="680"/>
      <c r="Y24" s="681"/>
      <c r="Z24" s="682">
        <v>1.9</v>
      </c>
      <c r="AA24" s="682"/>
      <c r="AB24" s="682"/>
      <c r="AC24" s="682"/>
      <c r="AD24" s="683" t="s">
        <v>233</v>
      </c>
      <c r="AE24" s="683"/>
      <c r="AF24" s="683"/>
      <c r="AG24" s="683"/>
      <c r="AH24" s="683"/>
      <c r="AI24" s="683"/>
      <c r="AJ24" s="683"/>
      <c r="AK24" s="683"/>
      <c r="AL24" s="684" t="s">
        <v>224</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233</v>
      </c>
      <c r="BH24" s="680"/>
      <c r="BI24" s="680"/>
      <c r="BJ24" s="680"/>
      <c r="BK24" s="680"/>
      <c r="BL24" s="680"/>
      <c r="BM24" s="680"/>
      <c r="BN24" s="681"/>
      <c r="BO24" s="682" t="s">
        <v>233</v>
      </c>
      <c r="BP24" s="682"/>
      <c r="BQ24" s="682"/>
      <c r="BR24" s="682"/>
      <c r="BS24" s="688" t="s">
        <v>224</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8346134</v>
      </c>
      <c r="CS24" s="669"/>
      <c r="CT24" s="669"/>
      <c r="CU24" s="669"/>
      <c r="CV24" s="669"/>
      <c r="CW24" s="669"/>
      <c r="CX24" s="669"/>
      <c r="CY24" s="670"/>
      <c r="CZ24" s="673">
        <v>43.8</v>
      </c>
      <c r="DA24" s="674"/>
      <c r="DB24" s="674"/>
      <c r="DC24" s="693"/>
      <c r="DD24" s="712">
        <v>5251965</v>
      </c>
      <c r="DE24" s="669"/>
      <c r="DF24" s="669"/>
      <c r="DG24" s="669"/>
      <c r="DH24" s="669"/>
      <c r="DI24" s="669"/>
      <c r="DJ24" s="669"/>
      <c r="DK24" s="670"/>
      <c r="DL24" s="712">
        <v>5239522</v>
      </c>
      <c r="DM24" s="669"/>
      <c r="DN24" s="669"/>
      <c r="DO24" s="669"/>
      <c r="DP24" s="669"/>
      <c r="DQ24" s="669"/>
      <c r="DR24" s="669"/>
      <c r="DS24" s="669"/>
      <c r="DT24" s="669"/>
      <c r="DU24" s="669"/>
      <c r="DV24" s="670"/>
      <c r="DW24" s="673">
        <v>43.3</v>
      </c>
      <c r="DX24" s="674"/>
      <c r="DY24" s="674"/>
      <c r="DZ24" s="674"/>
      <c r="EA24" s="674"/>
      <c r="EB24" s="674"/>
      <c r="EC24" s="675"/>
    </row>
    <row r="25" spans="2:133" ht="11.25" customHeight="1">
      <c r="B25" s="676" t="s">
        <v>290</v>
      </c>
      <c r="C25" s="677"/>
      <c r="D25" s="677"/>
      <c r="E25" s="677"/>
      <c r="F25" s="677"/>
      <c r="G25" s="677"/>
      <c r="H25" s="677"/>
      <c r="I25" s="677"/>
      <c r="J25" s="677"/>
      <c r="K25" s="677"/>
      <c r="L25" s="677"/>
      <c r="M25" s="677"/>
      <c r="N25" s="677"/>
      <c r="O25" s="677"/>
      <c r="P25" s="677"/>
      <c r="Q25" s="678"/>
      <c r="R25" s="679">
        <v>306881</v>
      </c>
      <c r="S25" s="680"/>
      <c r="T25" s="680"/>
      <c r="U25" s="680"/>
      <c r="V25" s="680"/>
      <c r="W25" s="680"/>
      <c r="X25" s="680"/>
      <c r="Y25" s="681"/>
      <c r="Z25" s="682">
        <v>1.5</v>
      </c>
      <c r="AA25" s="682"/>
      <c r="AB25" s="682"/>
      <c r="AC25" s="682"/>
      <c r="AD25" s="683" t="s">
        <v>233</v>
      </c>
      <c r="AE25" s="683"/>
      <c r="AF25" s="683"/>
      <c r="AG25" s="683"/>
      <c r="AH25" s="683"/>
      <c r="AI25" s="683"/>
      <c r="AJ25" s="683"/>
      <c r="AK25" s="683"/>
      <c r="AL25" s="684" t="s">
        <v>233</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233</v>
      </c>
      <c r="BH25" s="680"/>
      <c r="BI25" s="680"/>
      <c r="BJ25" s="680"/>
      <c r="BK25" s="680"/>
      <c r="BL25" s="680"/>
      <c r="BM25" s="680"/>
      <c r="BN25" s="681"/>
      <c r="BO25" s="682" t="s">
        <v>233</v>
      </c>
      <c r="BP25" s="682"/>
      <c r="BQ25" s="682"/>
      <c r="BR25" s="682"/>
      <c r="BS25" s="688" t="s">
        <v>224</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2849305</v>
      </c>
      <c r="CS25" s="715"/>
      <c r="CT25" s="715"/>
      <c r="CU25" s="715"/>
      <c r="CV25" s="715"/>
      <c r="CW25" s="715"/>
      <c r="CX25" s="715"/>
      <c r="CY25" s="716"/>
      <c r="CZ25" s="684">
        <v>14.9</v>
      </c>
      <c r="DA25" s="713"/>
      <c r="DB25" s="713"/>
      <c r="DC25" s="717"/>
      <c r="DD25" s="688">
        <v>2473698</v>
      </c>
      <c r="DE25" s="715"/>
      <c r="DF25" s="715"/>
      <c r="DG25" s="715"/>
      <c r="DH25" s="715"/>
      <c r="DI25" s="715"/>
      <c r="DJ25" s="715"/>
      <c r="DK25" s="716"/>
      <c r="DL25" s="688">
        <v>2461255</v>
      </c>
      <c r="DM25" s="715"/>
      <c r="DN25" s="715"/>
      <c r="DO25" s="715"/>
      <c r="DP25" s="715"/>
      <c r="DQ25" s="715"/>
      <c r="DR25" s="715"/>
      <c r="DS25" s="715"/>
      <c r="DT25" s="715"/>
      <c r="DU25" s="715"/>
      <c r="DV25" s="716"/>
      <c r="DW25" s="684">
        <v>20.3</v>
      </c>
      <c r="DX25" s="713"/>
      <c r="DY25" s="713"/>
      <c r="DZ25" s="713"/>
      <c r="EA25" s="713"/>
      <c r="EB25" s="713"/>
      <c r="EC25" s="714"/>
    </row>
    <row r="26" spans="2:133" ht="11.25" customHeight="1">
      <c r="B26" s="676" t="s">
        <v>293</v>
      </c>
      <c r="C26" s="677"/>
      <c r="D26" s="677"/>
      <c r="E26" s="677"/>
      <c r="F26" s="677"/>
      <c r="G26" s="677"/>
      <c r="H26" s="677"/>
      <c r="I26" s="677"/>
      <c r="J26" s="677"/>
      <c r="K26" s="677"/>
      <c r="L26" s="677"/>
      <c r="M26" s="677"/>
      <c r="N26" s="677"/>
      <c r="O26" s="677"/>
      <c r="P26" s="677"/>
      <c r="Q26" s="678"/>
      <c r="R26" s="679">
        <v>68158</v>
      </c>
      <c r="S26" s="680"/>
      <c r="T26" s="680"/>
      <c r="U26" s="680"/>
      <c r="V26" s="680"/>
      <c r="W26" s="680"/>
      <c r="X26" s="680"/>
      <c r="Y26" s="681"/>
      <c r="Z26" s="682">
        <v>0.3</v>
      </c>
      <c r="AA26" s="682"/>
      <c r="AB26" s="682"/>
      <c r="AC26" s="682"/>
      <c r="AD26" s="683" t="s">
        <v>224</v>
      </c>
      <c r="AE26" s="683"/>
      <c r="AF26" s="683"/>
      <c r="AG26" s="683"/>
      <c r="AH26" s="683"/>
      <c r="AI26" s="683"/>
      <c r="AJ26" s="683"/>
      <c r="AK26" s="683"/>
      <c r="AL26" s="684" t="s">
        <v>224</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224</v>
      </c>
      <c r="BH26" s="680"/>
      <c r="BI26" s="680"/>
      <c r="BJ26" s="680"/>
      <c r="BK26" s="680"/>
      <c r="BL26" s="680"/>
      <c r="BM26" s="680"/>
      <c r="BN26" s="681"/>
      <c r="BO26" s="682" t="s">
        <v>233</v>
      </c>
      <c r="BP26" s="682"/>
      <c r="BQ26" s="682"/>
      <c r="BR26" s="682"/>
      <c r="BS26" s="688" t="s">
        <v>233</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2007751</v>
      </c>
      <c r="CS26" s="680"/>
      <c r="CT26" s="680"/>
      <c r="CU26" s="680"/>
      <c r="CV26" s="680"/>
      <c r="CW26" s="680"/>
      <c r="CX26" s="680"/>
      <c r="CY26" s="681"/>
      <c r="CZ26" s="684">
        <v>10.5</v>
      </c>
      <c r="DA26" s="713"/>
      <c r="DB26" s="713"/>
      <c r="DC26" s="717"/>
      <c r="DD26" s="688">
        <v>1750791</v>
      </c>
      <c r="DE26" s="680"/>
      <c r="DF26" s="680"/>
      <c r="DG26" s="680"/>
      <c r="DH26" s="680"/>
      <c r="DI26" s="680"/>
      <c r="DJ26" s="680"/>
      <c r="DK26" s="681"/>
      <c r="DL26" s="688" t="s">
        <v>233</v>
      </c>
      <c r="DM26" s="680"/>
      <c r="DN26" s="680"/>
      <c r="DO26" s="680"/>
      <c r="DP26" s="680"/>
      <c r="DQ26" s="680"/>
      <c r="DR26" s="680"/>
      <c r="DS26" s="680"/>
      <c r="DT26" s="680"/>
      <c r="DU26" s="680"/>
      <c r="DV26" s="681"/>
      <c r="DW26" s="684" t="s">
        <v>233</v>
      </c>
      <c r="DX26" s="713"/>
      <c r="DY26" s="713"/>
      <c r="DZ26" s="713"/>
      <c r="EA26" s="713"/>
      <c r="EB26" s="713"/>
      <c r="EC26" s="714"/>
    </row>
    <row r="27" spans="2:133" ht="11.25" customHeight="1">
      <c r="B27" s="676" t="s">
        <v>296</v>
      </c>
      <c r="C27" s="677"/>
      <c r="D27" s="677"/>
      <c r="E27" s="677"/>
      <c r="F27" s="677"/>
      <c r="G27" s="677"/>
      <c r="H27" s="677"/>
      <c r="I27" s="677"/>
      <c r="J27" s="677"/>
      <c r="K27" s="677"/>
      <c r="L27" s="677"/>
      <c r="M27" s="677"/>
      <c r="N27" s="677"/>
      <c r="O27" s="677"/>
      <c r="P27" s="677"/>
      <c r="Q27" s="678"/>
      <c r="R27" s="679">
        <v>2576338</v>
      </c>
      <c r="S27" s="680"/>
      <c r="T27" s="680"/>
      <c r="U27" s="680"/>
      <c r="V27" s="680"/>
      <c r="W27" s="680"/>
      <c r="X27" s="680"/>
      <c r="Y27" s="681"/>
      <c r="Z27" s="682">
        <v>13</v>
      </c>
      <c r="AA27" s="682"/>
      <c r="AB27" s="682"/>
      <c r="AC27" s="682"/>
      <c r="AD27" s="683" t="s">
        <v>224</v>
      </c>
      <c r="AE27" s="683"/>
      <c r="AF27" s="683"/>
      <c r="AG27" s="683"/>
      <c r="AH27" s="683"/>
      <c r="AI27" s="683"/>
      <c r="AJ27" s="683"/>
      <c r="AK27" s="683"/>
      <c r="AL27" s="684" t="s">
        <v>233</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6880048</v>
      </c>
      <c r="BH27" s="680"/>
      <c r="BI27" s="680"/>
      <c r="BJ27" s="680"/>
      <c r="BK27" s="680"/>
      <c r="BL27" s="680"/>
      <c r="BM27" s="680"/>
      <c r="BN27" s="681"/>
      <c r="BO27" s="682">
        <v>100</v>
      </c>
      <c r="BP27" s="682"/>
      <c r="BQ27" s="682"/>
      <c r="BR27" s="682"/>
      <c r="BS27" s="688" t="s">
        <v>224</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3783807</v>
      </c>
      <c r="CS27" s="715"/>
      <c r="CT27" s="715"/>
      <c r="CU27" s="715"/>
      <c r="CV27" s="715"/>
      <c r="CW27" s="715"/>
      <c r="CX27" s="715"/>
      <c r="CY27" s="716"/>
      <c r="CZ27" s="684">
        <v>19.8</v>
      </c>
      <c r="DA27" s="713"/>
      <c r="DB27" s="713"/>
      <c r="DC27" s="717"/>
      <c r="DD27" s="688">
        <v>1103856</v>
      </c>
      <c r="DE27" s="715"/>
      <c r="DF27" s="715"/>
      <c r="DG27" s="715"/>
      <c r="DH27" s="715"/>
      <c r="DI27" s="715"/>
      <c r="DJ27" s="715"/>
      <c r="DK27" s="716"/>
      <c r="DL27" s="688">
        <v>1103856</v>
      </c>
      <c r="DM27" s="715"/>
      <c r="DN27" s="715"/>
      <c r="DO27" s="715"/>
      <c r="DP27" s="715"/>
      <c r="DQ27" s="715"/>
      <c r="DR27" s="715"/>
      <c r="DS27" s="715"/>
      <c r="DT27" s="715"/>
      <c r="DU27" s="715"/>
      <c r="DV27" s="716"/>
      <c r="DW27" s="684">
        <v>9.1</v>
      </c>
      <c r="DX27" s="713"/>
      <c r="DY27" s="713"/>
      <c r="DZ27" s="713"/>
      <c r="EA27" s="713"/>
      <c r="EB27" s="713"/>
      <c r="EC27" s="714"/>
    </row>
    <row r="28" spans="2:133" ht="11.25" customHeight="1">
      <c r="B28" s="721" t="s">
        <v>299</v>
      </c>
      <c r="C28" s="722"/>
      <c r="D28" s="722"/>
      <c r="E28" s="722"/>
      <c r="F28" s="722"/>
      <c r="G28" s="722"/>
      <c r="H28" s="722"/>
      <c r="I28" s="722"/>
      <c r="J28" s="722"/>
      <c r="K28" s="722"/>
      <c r="L28" s="722"/>
      <c r="M28" s="722"/>
      <c r="N28" s="722"/>
      <c r="O28" s="722"/>
      <c r="P28" s="722"/>
      <c r="Q28" s="723"/>
      <c r="R28" s="679" t="s">
        <v>242</v>
      </c>
      <c r="S28" s="680"/>
      <c r="T28" s="680"/>
      <c r="U28" s="680"/>
      <c r="V28" s="680"/>
      <c r="W28" s="680"/>
      <c r="X28" s="680"/>
      <c r="Y28" s="681"/>
      <c r="Z28" s="682" t="s">
        <v>224</v>
      </c>
      <c r="AA28" s="682"/>
      <c r="AB28" s="682"/>
      <c r="AC28" s="682"/>
      <c r="AD28" s="683" t="s">
        <v>233</v>
      </c>
      <c r="AE28" s="683"/>
      <c r="AF28" s="683"/>
      <c r="AG28" s="683"/>
      <c r="AH28" s="683"/>
      <c r="AI28" s="683"/>
      <c r="AJ28" s="683"/>
      <c r="AK28" s="683"/>
      <c r="AL28" s="684" t="s">
        <v>233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1713022</v>
      </c>
      <c r="CS28" s="680"/>
      <c r="CT28" s="680"/>
      <c r="CU28" s="680"/>
      <c r="CV28" s="680"/>
      <c r="CW28" s="680"/>
      <c r="CX28" s="680"/>
      <c r="CY28" s="681"/>
      <c r="CZ28" s="684">
        <v>9</v>
      </c>
      <c r="DA28" s="713"/>
      <c r="DB28" s="713"/>
      <c r="DC28" s="717"/>
      <c r="DD28" s="688">
        <v>1674411</v>
      </c>
      <c r="DE28" s="680"/>
      <c r="DF28" s="680"/>
      <c r="DG28" s="680"/>
      <c r="DH28" s="680"/>
      <c r="DI28" s="680"/>
      <c r="DJ28" s="680"/>
      <c r="DK28" s="681"/>
      <c r="DL28" s="688">
        <v>1674411</v>
      </c>
      <c r="DM28" s="680"/>
      <c r="DN28" s="680"/>
      <c r="DO28" s="680"/>
      <c r="DP28" s="680"/>
      <c r="DQ28" s="680"/>
      <c r="DR28" s="680"/>
      <c r="DS28" s="680"/>
      <c r="DT28" s="680"/>
      <c r="DU28" s="680"/>
      <c r="DV28" s="681"/>
      <c r="DW28" s="684">
        <v>13.8</v>
      </c>
      <c r="DX28" s="713"/>
      <c r="DY28" s="713"/>
      <c r="DZ28" s="713"/>
      <c r="EA28" s="713"/>
      <c r="EB28" s="713"/>
      <c r="EC28" s="714"/>
    </row>
    <row r="29" spans="2:133" ht="11.25" customHeight="1">
      <c r="B29" s="676" t="s">
        <v>301</v>
      </c>
      <c r="C29" s="677"/>
      <c r="D29" s="677"/>
      <c r="E29" s="677"/>
      <c r="F29" s="677"/>
      <c r="G29" s="677"/>
      <c r="H29" s="677"/>
      <c r="I29" s="677"/>
      <c r="J29" s="677"/>
      <c r="K29" s="677"/>
      <c r="L29" s="677"/>
      <c r="M29" s="677"/>
      <c r="N29" s="677"/>
      <c r="O29" s="677"/>
      <c r="P29" s="677"/>
      <c r="Q29" s="678"/>
      <c r="R29" s="679">
        <v>1096414</v>
      </c>
      <c r="S29" s="680"/>
      <c r="T29" s="680"/>
      <c r="U29" s="680"/>
      <c r="V29" s="680"/>
      <c r="W29" s="680"/>
      <c r="X29" s="680"/>
      <c r="Y29" s="681"/>
      <c r="Z29" s="682">
        <v>5.5</v>
      </c>
      <c r="AA29" s="682"/>
      <c r="AB29" s="682"/>
      <c r="AC29" s="682"/>
      <c r="AD29" s="683" t="s">
        <v>224</v>
      </c>
      <c r="AE29" s="683"/>
      <c r="AF29" s="683"/>
      <c r="AG29" s="683"/>
      <c r="AH29" s="683"/>
      <c r="AI29" s="683"/>
      <c r="AJ29" s="683"/>
      <c r="AK29" s="683"/>
      <c r="AL29" s="684" t="s">
        <v>224</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305</v>
      </c>
      <c r="CG29" s="695"/>
      <c r="CH29" s="695"/>
      <c r="CI29" s="695"/>
      <c r="CJ29" s="695"/>
      <c r="CK29" s="695"/>
      <c r="CL29" s="695"/>
      <c r="CM29" s="695"/>
      <c r="CN29" s="695"/>
      <c r="CO29" s="695"/>
      <c r="CP29" s="695"/>
      <c r="CQ29" s="696"/>
      <c r="CR29" s="679">
        <v>1713022</v>
      </c>
      <c r="CS29" s="715"/>
      <c r="CT29" s="715"/>
      <c r="CU29" s="715"/>
      <c r="CV29" s="715"/>
      <c r="CW29" s="715"/>
      <c r="CX29" s="715"/>
      <c r="CY29" s="716"/>
      <c r="CZ29" s="684">
        <v>9</v>
      </c>
      <c r="DA29" s="713"/>
      <c r="DB29" s="713"/>
      <c r="DC29" s="717"/>
      <c r="DD29" s="688">
        <v>1674411</v>
      </c>
      <c r="DE29" s="715"/>
      <c r="DF29" s="715"/>
      <c r="DG29" s="715"/>
      <c r="DH29" s="715"/>
      <c r="DI29" s="715"/>
      <c r="DJ29" s="715"/>
      <c r="DK29" s="716"/>
      <c r="DL29" s="688">
        <v>1674411</v>
      </c>
      <c r="DM29" s="715"/>
      <c r="DN29" s="715"/>
      <c r="DO29" s="715"/>
      <c r="DP29" s="715"/>
      <c r="DQ29" s="715"/>
      <c r="DR29" s="715"/>
      <c r="DS29" s="715"/>
      <c r="DT29" s="715"/>
      <c r="DU29" s="715"/>
      <c r="DV29" s="716"/>
      <c r="DW29" s="684">
        <v>13.8</v>
      </c>
      <c r="DX29" s="713"/>
      <c r="DY29" s="713"/>
      <c r="DZ29" s="713"/>
      <c r="EA29" s="713"/>
      <c r="EB29" s="713"/>
      <c r="EC29" s="714"/>
    </row>
    <row r="30" spans="2:133" ht="11.25" customHeight="1">
      <c r="B30" s="676" t="s">
        <v>306</v>
      </c>
      <c r="C30" s="677"/>
      <c r="D30" s="677"/>
      <c r="E30" s="677"/>
      <c r="F30" s="677"/>
      <c r="G30" s="677"/>
      <c r="H30" s="677"/>
      <c r="I30" s="677"/>
      <c r="J30" s="677"/>
      <c r="K30" s="677"/>
      <c r="L30" s="677"/>
      <c r="M30" s="677"/>
      <c r="N30" s="677"/>
      <c r="O30" s="677"/>
      <c r="P30" s="677"/>
      <c r="Q30" s="678"/>
      <c r="R30" s="679">
        <v>99032</v>
      </c>
      <c r="S30" s="680"/>
      <c r="T30" s="680"/>
      <c r="U30" s="680"/>
      <c r="V30" s="680"/>
      <c r="W30" s="680"/>
      <c r="X30" s="680"/>
      <c r="Y30" s="681"/>
      <c r="Z30" s="682">
        <v>0.5</v>
      </c>
      <c r="AA30" s="682"/>
      <c r="AB30" s="682"/>
      <c r="AC30" s="682"/>
      <c r="AD30" s="683" t="s">
        <v>224</v>
      </c>
      <c r="AE30" s="683"/>
      <c r="AF30" s="683"/>
      <c r="AG30" s="683"/>
      <c r="AH30" s="683"/>
      <c r="AI30" s="683"/>
      <c r="AJ30" s="683"/>
      <c r="AK30" s="683"/>
      <c r="AL30" s="684" t="s">
        <v>224</v>
      </c>
      <c r="AM30" s="685"/>
      <c r="AN30" s="685"/>
      <c r="AO30" s="686"/>
      <c r="AP30" s="727" t="s">
        <v>307</v>
      </c>
      <c r="AQ30" s="728"/>
      <c r="AR30" s="728"/>
      <c r="AS30" s="728"/>
      <c r="AT30" s="733" t="s">
        <v>308</v>
      </c>
      <c r="AU30" s="230"/>
      <c r="AV30" s="230"/>
      <c r="AW30" s="230"/>
      <c r="AX30" s="665" t="s">
        <v>185</v>
      </c>
      <c r="AY30" s="666"/>
      <c r="AZ30" s="666"/>
      <c r="BA30" s="666"/>
      <c r="BB30" s="666"/>
      <c r="BC30" s="666"/>
      <c r="BD30" s="666"/>
      <c r="BE30" s="666"/>
      <c r="BF30" s="667"/>
      <c r="BG30" s="739">
        <v>98.7</v>
      </c>
      <c r="BH30" s="740"/>
      <c r="BI30" s="740"/>
      <c r="BJ30" s="740"/>
      <c r="BK30" s="740"/>
      <c r="BL30" s="740"/>
      <c r="BM30" s="674">
        <v>95.5</v>
      </c>
      <c r="BN30" s="740"/>
      <c r="BO30" s="740"/>
      <c r="BP30" s="740"/>
      <c r="BQ30" s="741"/>
      <c r="BR30" s="739">
        <v>98.5</v>
      </c>
      <c r="BS30" s="740"/>
      <c r="BT30" s="740"/>
      <c r="BU30" s="740"/>
      <c r="BV30" s="740"/>
      <c r="BW30" s="740"/>
      <c r="BX30" s="674">
        <v>93.8</v>
      </c>
      <c r="BY30" s="740"/>
      <c r="BZ30" s="740"/>
      <c r="CA30" s="740"/>
      <c r="CB30" s="741"/>
      <c r="CD30" s="744"/>
      <c r="CE30" s="745"/>
      <c r="CF30" s="694" t="s">
        <v>309</v>
      </c>
      <c r="CG30" s="695"/>
      <c r="CH30" s="695"/>
      <c r="CI30" s="695"/>
      <c r="CJ30" s="695"/>
      <c r="CK30" s="695"/>
      <c r="CL30" s="695"/>
      <c r="CM30" s="695"/>
      <c r="CN30" s="695"/>
      <c r="CO30" s="695"/>
      <c r="CP30" s="695"/>
      <c r="CQ30" s="696"/>
      <c r="CR30" s="679">
        <v>1578139</v>
      </c>
      <c r="CS30" s="680"/>
      <c r="CT30" s="680"/>
      <c r="CU30" s="680"/>
      <c r="CV30" s="680"/>
      <c r="CW30" s="680"/>
      <c r="CX30" s="680"/>
      <c r="CY30" s="681"/>
      <c r="CZ30" s="684">
        <v>8.3000000000000007</v>
      </c>
      <c r="DA30" s="713"/>
      <c r="DB30" s="713"/>
      <c r="DC30" s="717"/>
      <c r="DD30" s="688">
        <v>1543806</v>
      </c>
      <c r="DE30" s="680"/>
      <c r="DF30" s="680"/>
      <c r="DG30" s="680"/>
      <c r="DH30" s="680"/>
      <c r="DI30" s="680"/>
      <c r="DJ30" s="680"/>
      <c r="DK30" s="681"/>
      <c r="DL30" s="688">
        <v>1543806</v>
      </c>
      <c r="DM30" s="680"/>
      <c r="DN30" s="680"/>
      <c r="DO30" s="680"/>
      <c r="DP30" s="680"/>
      <c r="DQ30" s="680"/>
      <c r="DR30" s="680"/>
      <c r="DS30" s="680"/>
      <c r="DT30" s="680"/>
      <c r="DU30" s="680"/>
      <c r="DV30" s="681"/>
      <c r="DW30" s="684">
        <v>12.7</v>
      </c>
      <c r="DX30" s="713"/>
      <c r="DY30" s="713"/>
      <c r="DZ30" s="713"/>
      <c r="EA30" s="713"/>
      <c r="EB30" s="713"/>
      <c r="EC30" s="714"/>
    </row>
    <row r="31" spans="2:133" ht="11.25" customHeight="1">
      <c r="B31" s="676" t="s">
        <v>310</v>
      </c>
      <c r="C31" s="677"/>
      <c r="D31" s="677"/>
      <c r="E31" s="677"/>
      <c r="F31" s="677"/>
      <c r="G31" s="677"/>
      <c r="H31" s="677"/>
      <c r="I31" s="677"/>
      <c r="J31" s="677"/>
      <c r="K31" s="677"/>
      <c r="L31" s="677"/>
      <c r="M31" s="677"/>
      <c r="N31" s="677"/>
      <c r="O31" s="677"/>
      <c r="P31" s="677"/>
      <c r="Q31" s="678"/>
      <c r="R31" s="679">
        <v>157251</v>
      </c>
      <c r="S31" s="680"/>
      <c r="T31" s="680"/>
      <c r="U31" s="680"/>
      <c r="V31" s="680"/>
      <c r="W31" s="680"/>
      <c r="X31" s="680"/>
      <c r="Y31" s="681"/>
      <c r="Z31" s="682">
        <v>0.8</v>
      </c>
      <c r="AA31" s="682"/>
      <c r="AB31" s="682"/>
      <c r="AC31" s="682"/>
      <c r="AD31" s="683" t="s">
        <v>242</v>
      </c>
      <c r="AE31" s="683"/>
      <c r="AF31" s="683"/>
      <c r="AG31" s="683"/>
      <c r="AH31" s="683"/>
      <c r="AI31" s="683"/>
      <c r="AJ31" s="683"/>
      <c r="AK31" s="683"/>
      <c r="AL31" s="684" t="s">
        <v>233</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98.8</v>
      </c>
      <c r="BH31" s="715"/>
      <c r="BI31" s="715"/>
      <c r="BJ31" s="715"/>
      <c r="BK31" s="715"/>
      <c r="BL31" s="715"/>
      <c r="BM31" s="685">
        <v>95.7</v>
      </c>
      <c r="BN31" s="737"/>
      <c r="BO31" s="737"/>
      <c r="BP31" s="737"/>
      <c r="BQ31" s="738"/>
      <c r="BR31" s="736">
        <v>98.8</v>
      </c>
      <c r="BS31" s="715"/>
      <c r="BT31" s="715"/>
      <c r="BU31" s="715"/>
      <c r="BV31" s="715"/>
      <c r="BW31" s="715"/>
      <c r="BX31" s="685">
        <v>95.3</v>
      </c>
      <c r="BY31" s="737"/>
      <c r="BZ31" s="737"/>
      <c r="CA31" s="737"/>
      <c r="CB31" s="738"/>
      <c r="CD31" s="744"/>
      <c r="CE31" s="745"/>
      <c r="CF31" s="694" t="s">
        <v>313</v>
      </c>
      <c r="CG31" s="695"/>
      <c r="CH31" s="695"/>
      <c r="CI31" s="695"/>
      <c r="CJ31" s="695"/>
      <c r="CK31" s="695"/>
      <c r="CL31" s="695"/>
      <c r="CM31" s="695"/>
      <c r="CN31" s="695"/>
      <c r="CO31" s="695"/>
      <c r="CP31" s="695"/>
      <c r="CQ31" s="696"/>
      <c r="CR31" s="679">
        <v>134883</v>
      </c>
      <c r="CS31" s="715"/>
      <c r="CT31" s="715"/>
      <c r="CU31" s="715"/>
      <c r="CV31" s="715"/>
      <c r="CW31" s="715"/>
      <c r="CX31" s="715"/>
      <c r="CY31" s="716"/>
      <c r="CZ31" s="684">
        <v>0.7</v>
      </c>
      <c r="DA31" s="713"/>
      <c r="DB31" s="713"/>
      <c r="DC31" s="717"/>
      <c r="DD31" s="688">
        <v>130605</v>
      </c>
      <c r="DE31" s="715"/>
      <c r="DF31" s="715"/>
      <c r="DG31" s="715"/>
      <c r="DH31" s="715"/>
      <c r="DI31" s="715"/>
      <c r="DJ31" s="715"/>
      <c r="DK31" s="716"/>
      <c r="DL31" s="688">
        <v>130605</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c r="B32" s="676" t="s">
        <v>314</v>
      </c>
      <c r="C32" s="677"/>
      <c r="D32" s="677"/>
      <c r="E32" s="677"/>
      <c r="F32" s="677"/>
      <c r="G32" s="677"/>
      <c r="H32" s="677"/>
      <c r="I32" s="677"/>
      <c r="J32" s="677"/>
      <c r="K32" s="677"/>
      <c r="L32" s="677"/>
      <c r="M32" s="677"/>
      <c r="N32" s="677"/>
      <c r="O32" s="677"/>
      <c r="P32" s="677"/>
      <c r="Q32" s="678"/>
      <c r="R32" s="679">
        <v>1233154</v>
      </c>
      <c r="S32" s="680"/>
      <c r="T32" s="680"/>
      <c r="U32" s="680"/>
      <c r="V32" s="680"/>
      <c r="W32" s="680"/>
      <c r="X32" s="680"/>
      <c r="Y32" s="681"/>
      <c r="Z32" s="682">
        <v>6.2</v>
      </c>
      <c r="AA32" s="682"/>
      <c r="AB32" s="682"/>
      <c r="AC32" s="682"/>
      <c r="AD32" s="683" t="s">
        <v>233</v>
      </c>
      <c r="AE32" s="683"/>
      <c r="AF32" s="683"/>
      <c r="AG32" s="683"/>
      <c r="AH32" s="683"/>
      <c r="AI32" s="683"/>
      <c r="AJ32" s="683"/>
      <c r="AK32" s="683"/>
      <c r="AL32" s="684" t="s">
        <v>224</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98.4</v>
      </c>
      <c r="BH32" s="749"/>
      <c r="BI32" s="749"/>
      <c r="BJ32" s="749"/>
      <c r="BK32" s="749"/>
      <c r="BL32" s="749"/>
      <c r="BM32" s="750">
        <v>94.8</v>
      </c>
      <c r="BN32" s="749"/>
      <c r="BO32" s="749"/>
      <c r="BP32" s="749"/>
      <c r="BQ32" s="751"/>
      <c r="BR32" s="748">
        <v>98</v>
      </c>
      <c r="BS32" s="749"/>
      <c r="BT32" s="749"/>
      <c r="BU32" s="749"/>
      <c r="BV32" s="749"/>
      <c r="BW32" s="749"/>
      <c r="BX32" s="750">
        <v>91.7</v>
      </c>
      <c r="BY32" s="749"/>
      <c r="BZ32" s="749"/>
      <c r="CA32" s="749"/>
      <c r="CB32" s="751"/>
      <c r="CD32" s="746"/>
      <c r="CE32" s="747"/>
      <c r="CF32" s="694" t="s">
        <v>316</v>
      </c>
      <c r="CG32" s="695"/>
      <c r="CH32" s="695"/>
      <c r="CI32" s="695"/>
      <c r="CJ32" s="695"/>
      <c r="CK32" s="695"/>
      <c r="CL32" s="695"/>
      <c r="CM32" s="695"/>
      <c r="CN32" s="695"/>
      <c r="CO32" s="695"/>
      <c r="CP32" s="695"/>
      <c r="CQ32" s="696"/>
      <c r="CR32" s="679" t="s">
        <v>233</v>
      </c>
      <c r="CS32" s="680"/>
      <c r="CT32" s="680"/>
      <c r="CU32" s="680"/>
      <c r="CV32" s="680"/>
      <c r="CW32" s="680"/>
      <c r="CX32" s="680"/>
      <c r="CY32" s="681"/>
      <c r="CZ32" s="684" t="s">
        <v>224</v>
      </c>
      <c r="DA32" s="713"/>
      <c r="DB32" s="713"/>
      <c r="DC32" s="717"/>
      <c r="DD32" s="688" t="s">
        <v>233</v>
      </c>
      <c r="DE32" s="680"/>
      <c r="DF32" s="680"/>
      <c r="DG32" s="680"/>
      <c r="DH32" s="680"/>
      <c r="DI32" s="680"/>
      <c r="DJ32" s="680"/>
      <c r="DK32" s="681"/>
      <c r="DL32" s="688" t="s">
        <v>233</v>
      </c>
      <c r="DM32" s="680"/>
      <c r="DN32" s="680"/>
      <c r="DO32" s="680"/>
      <c r="DP32" s="680"/>
      <c r="DQ32" s="680"/>
      <c r="DR32" s="680"/>
      <c r="DS32" s="680"/>
      <c r="DT32" s="680"/>
      <c r="DU32" s="680"/>
      <c r="DV32" s="681"/>
      <c r="DW32" s="684" t="s">
        <v>233</v>
      </c>
      <c r="DX32" s="713"/>
      <c r="DY32" s="713"/>
      <c r="DZ32" s="713"/>
      <c r="EA32" s="713"/>
      <c r="EB32" s="713"/>
      <c r="EC32" s="714"/>
    </row>
    <row r="33" spans="2:133" ht="11.25" customHeight="1">
      <c r="B33" s="676" t="s">
        <v>317</v>
      </c>
      <c r="C33" s="677"/>
      <c r="D33" s="677"/>
      <c r="E33" s="677"/>
      <c r="F33" s="677"/>
      <c r="G33" s="677"/>
      <c r="H33" s="677"/>
      <c r="I33" s="677"/>
      <c r="J33" s="677"/>
      <c r="K33" s="677"/>
      <c r="L33" s="677"/>
      <c r="M33" s="677"/>
      <c r="N33" s="677"/>
      <c r="O33" s="677"/>
      <c r="P33" s="677"/>
      <c r="Q33" s="678"/>
      <c r="R33" s="679">
        <v>634806</v>
      </c>
      <c r="S33" s="680"/>
      <c r="T33" s="680"/>
      <c r="U33" s="680"/>
      <c r="V33" s="680"/>
      <c r="W33" s="680"/>
      <c r="X33" s="680"/>
      <c r="Y33" s="681"/>
      <c r="Z33" s="682">
        <v>3.2</v>
      </c>
      <c r="AA33" s="682"/>
      <c r="AB33" s="682"/>
      <c r="AC33" s="682"/>
      <c r="AD33" s="683" t="s">
        <v>242</v>
      </c>
      <c r="AE33" s="683"/>
      <c r="AF33" s="683"/>
      <c r="AG33" s="683"/>
      <c r="AH33" s="683"/>
      <c r="AI33" s="683"/>
      <c r="AJ33" s="683"/>
      <c r="AK33" s="683"/>
      <c r="AL33" s="684" t="s">
        <v>233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8778173</v>
      </c>
      <c r="CS33" s="715"/>
      <c r="CT33" s="715"/>
      <c r="CU33" s="715"/>
      <c r="CV33" s="715"/>
      <c r="CW33" s="715"/>
      <c r="CX33" s="715"/>
      <c r="CY33" s="716"/>
      <c r="CZ33" s="684">
        <v>46</v>
      </c>
      <c r="DA33" s="713"/>
      <c r="DB33" s="713"/>
      <c r="DC33" s="717"/>
      <c r="DD33" s="688">
        <v>7265188</v>
      </c>
      <c r="DE33" s="715"/>
      <c r="DF33" s="715"/>
      <c r="DG33" s="715"/>
      <c r="DH33" s="715"/>
      <c r="DI33" s="715"/>
      <c r="DJ33" s="715"/>
      <c r="DK33" s="716"/>
      <c r="DL33" s="688">
        <v>5041793</v>
      </c>
      <c r="DM33" s="715"/>
      <c r="DN33" s="715"/>
      <c r="DO33" s="715"/>
      <c r="DP33" s="715"/>
      <c r="DQ33" s="715"/>
      <c r="DR33" s="715"/>
      <c r="DS33" s="715"/>
      <c r="DT33" s="715"/>
      <c r="DU33" s="715"/>
      <c r="DV33" s="716"/>
      <c r="DW33" s="684">
        <v>41.6</v>
      </c>
      <c r="DX33" s="713"/>
      <c r="DY33" s="713"/>
      <c r="DZ33" s="713"/>
      <c r="EA33" s="713"/>
      <c r="EB33" s="713"/>
      <c r="EC33" s="714"/>
    </row>
    <row r="34" spans="2:133" ht="11.25" customHeight="1">
      <c r="B34" s="676" t="s">
        <v>319</v>
      </c>
      <c r="C34" s="677"/>
      <c r="D34" s="677"/>
      <c r="E34" s="677"/>
      <c r="F34" s="677"/>
      <c r="G34" s="677"/>
      <c r="H34" s="677"/>
      <c r="I34" s="677"/>
      <c r="J34" s="677"/>
      <c r="K34" s="677"/>
      <c r="L34" s="677"/>
      <c r="M34" s="677"/>
      <c r="N34" s="677"/>
      <c r="O34" s="677"/>
      <c r="P34" s="677"/>
      <c r="Q34" s="678"/>
      <c r="R34" s="679">
        <v>204114</v>
      </c>
      <c r="S34" s="680"/>
      <c r="T34" s="680"/>
      <c r="U34" s="680"/>
      <c r="V34" s="680"/>
      <c r="W34" s="680"/>
      <c r="X34" s="680"/>
      <c r="Y34" s="681"/>
      <c r="Z34" s="682">
        <v>1</v>
      </c>
      <c r="AA34" s="682"/>
      <c r="AB34" s="682"/>
      <c r="AC34" s="682"/>
      <c r="AD34" s="683">
        <v>66965</v>
      </c>
      <c r="AE34" s="683"/>
      <c r="AF34" s="683"/>
      <c r="AG34" s="683"/>
      <c r="AH34" s="683"/>
      <c r="AI34" s="683"/>
      <c r="AJ34" s="683"/>
      <c r="AK34" s="683"/>
      <c r="AL34" s="684">
        <v>0.6</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3290604</v>
      </c>
      <c r="CS34" s="680"/>
      <c r="CT34" s="680"/>
      <c r="CU34" s="680"/>
      <c r="CV34" s="680"/>
      <c r="CW34" s="680"/>
      <c r="CX34" s="680"/>
      <c r="CY34" s="681"/>
      <c r="CZ34" s="684">
        <v>17.3</v>
      </c>
      <c r="DA34" s="713"/>
      <c r="DB34" s="713"/>
      <c r="DC34" s="717"/>
      <c r="DD34" s="688">
        <v>2689593</v>
      </c>
      <c r="DE34" s="680"/>
      <c r="DF34" s="680"/>
      <c r="DG34" s="680"/>
      <c r="DH34" s="680"/>
      <c r="DI34" s="680"/>
      <c r="DJ34" s="680"/>
      <c r="DK34" s="681"/>
      <c r="DL34" s="688">
        <v>2410432</v>
      </c>
      <c r="DM34" s="680"/>
      <c r="DN34" s="680"/>
      <c r="DO34" s="680"/>
      <c r="DP34" s="680"/>
      <c r="DQ34" s="680"/>
      <c r="DR34" s="680"/>
      <c r="DS34" s="680"/>
      <c r="DT34" s="680"/>
      <c r="DU34" s="680"/>
      <c r="DV34" s="681"/>
      <c r="DW34" s="684">
        <v>19.899999999999999</v>
      </c>
      <c r="DX34" s="713"/>
      <c r="DY34" s="713"/>
      <c r="DZ34" s="713"/>
      <c r="EA34" s="713"/>
      <c r="EB34" s="713"/>
      <c r="EC34" s="714"/>
    </row>
    <row r="35" spans="2:133" ht="11.25" customHeight="1">
      <c r="B35" s="676" t="s">
        <v>323</v>
      </c>
      <c r="C35" s="677"/>
      <c r="D35" s="677"/>
      <c r="E35" s="677"/>
      <c r="F35" s="677"/>
      <c r="G35" s="677"/>
      <c r="H35" s="677"/>
      <c r="I35" s="677"/>
      <c r="J35" s="677"/>
      <c r="K35" s="677"/>
      <c r="L35" s="677"/>
      <c r="M35" s="677"/>
      <c r="N35" s="677"/>
      <c r="O35" s="677"/>
      <c r="P35" s="677"/>
      <c r="Q35" s="678"/>
      <c r="R35" s="679">
        <v>1469200</v>
      </c>
      <c r="S35" s="680"/>
      <c r="T35" s="680"/>
      <c r="U35" s="680"/>
      <c r="V35" s="680"/>
      <c r="W35" s="680"/>
      <c r="X35" s="680"/>
      <c r="Y35" s="681"/>
      <c r="Z35" s="682">
        <v>7.4</v>
      </c>
      <c r="AA35" s="682"/>
      <c r="AB35" s="682"/>
      <c r="AC35" s="682"/>
      <c r="AD35" s="683" t="s">
        <v>233</v>
      </c>
      <c r="AE35" s="683"/>
      <c r="AF35" s="683"/>
      <c r="AG35" s="683"/>
      <c r="AH35" s="683"/>
      <c r="AI35" s="683"/>
      <c r="AJ35" s="683"/>
      <c r="AK35" s="683"/>
      <c r="AL35" s="684" t="s">
        <v>233</v>
      </c>
      <c r="AM35" s="685"/>
      <c r="AN35" s="685"/>
      <c r="AO35" s="686"/>
      <c r="AP35" s="234"/>
      <c r="AQ35" s="752" t="s">
        <v>324</v>
      </c>
      <c r="AR35" s="753"/>
      <c r="AS35" s="753"/>
      <c r="AT35" s="753"/>
      <c r="AU35" s="753"/>
      <c r="AV35" s="753"/>
      <c r="AW35" s="753"/>
      <c r="AX35" s="753"/>
      <c r="AY35" s="754"/>
      <c r="AZ35" s="668">
        <v>2341553</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174011</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158554</v>
      </c>
      <c r="CS35" s="715"/>
      <c r="CT35" s="715"/>
      <c r="CU35" s="715"/>
      <c r="CV35" s="715"/>
      <c r="CW35" s="715"/>
      <c r="CX35" s="715"/>
      <c r="CY35" s="716"/>
      <c r="CZ35" s="684">
        <v>0.8</v>
      </c>
      <c r="DA35" s="713"/>
      <c r="DB35" s="713"/>
      <c r="DC35" s="717"/>
      <c r="DD35" s="688">
        <v>155760</v>
      </c>
      <c r="DE35" s="715"/>
      <c r="DF35" s="715"/>
      <c r="DG35" s="715"/>
      <c r="DH35" s="715"/>
      <c r="DI35" s="715"/>
      <c r="DJ35" s="715"/>
      <c r="DK35" s="716"/>
      <c r="DL35" s="688">
        <v>155228</v>
      </c>
      <c r="DM35" s="715"/>
      <c r="DN35" s="715"/>
      <c r="DO35" s="715"/>
      <c r="DP35" s="715"/>
      <c r="DQ35" s="715"/>
      <c r="DR35" s="715"/>
      <c r="DS35" s="715"/>
      <c r="DT35" s="715"/>
      <c r="DU35" s="715"/>
      <c r="DV35" s="716"/>
      <c r="DW35" s="684">
        <v>1.3</v>
      </c>
      <c r="DX35" s="713"/>
      <c r="DY35" s="713"/>
      <c r="DZ35" s="713"/>
      <c r="EA35" s="713"/>
      <c r="EB35" s="713"/>
      <c r="EC35" s="714"/>
    </row>
    <row r="36" spans="2:133" ht="11.25" customHeight="1">
      <c r="B36" s="676" t="s">
        <v>327</v>
      </c>
      <c r="C36" s="677"/>
      <c r="D36" s="677"/>
      <c r="E36" s="677"/>
      <c r="F36" s="677"/>
      <c r="G36" s="677"/>
      <c r="H36" s="677"/>
      <c r="I36" s="677"/>
      <c r="J36" s="677"/>
      <c r="K36" s="677"/>
      <c r="L36" s="677"/>
      <c r="M36" s="677"/>
      <c r="N36" s="677"/>
      <c r="O36" s="677"/>
      <c r="P36" s="677"/>
      <c r="Q36" s="678"/>
      <c r="R36" s="679" t="s">
        <v>233</v>
      </c>
      <c r="S36" s="680"/>
      <c r="T36" s="680"/>
      <c r="U36" s="680"/>
      <c r="V36" s="680"/>
      <c r="W36" s="680"/>
      <c r="X36" s="680"/>
      <c r="Y36" s="681"/>
      <c r="Z36" s="682" t="s">
        <v>224</v>
      </c>
      <c r="AA36" s="682"/>
      <c r="AB36" s="682"/>
      <c r="AC36" s="682"/>
      <c r="AD36" s="683" t="s">
        <v>233</v>
      </c>
      <c r="AE36" s="683"/>
      <c r="AF36" s="683"/>
      <c r="AG36" s="683"/>
      <c r="AH36" s="683"/>
      <c r="AI36" s="683"/>
      <c r="AJ36" s="683"/>
      <c r="AK36" s="683"/>
      <c r="AL36" s="684" t="s">
        <v>233</v>
      </c>
      <c r="AM36" s="685"/>
      <c r="AN36" s="685"/>
      <c r="AO36" s="686"/>
      <c r="AQ36" s="756" t="s">
        <v>328</v>
      </c>
      <c r="AR36" s="757"/>
      <c r="AS36" s="757"/>
      <c r="AT36" s="757"/>
      <c r="AU36" s="757"/>
      <c r="AV36" s="757"/>
      <c r="AW36" s="757"/>
      <c r="AX36" s="757"/>
      <c r="AY36" s="758"/>
      <c r="AZ36" s="679">
        <v>647605</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102446</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2096255</v>
      </c>
      <c r="CS36" s="680"/>
      <c r="CT36" s="680"/>
      <c r="CU36" s="680"/>
      <c r="CV36" s="680"/>
      <c r="CW36" s="680"/>
      <c r="CX36" s="680"/>
      <c r="CY36" s="681"/>
      <c r="CZ36" s="684">
        <v>11</v>
      </c>
      <c r="DA36" s="713"/>
      <c r="DB36" s="713"/>
      <c r="DC36" s="717"/>
      <c r="DD36" s="688">
        <v>1696248</v>
      </c>
      <c r="DE36" s="680"/>
      <c r="DF36" s="680"/>
      <c r="DG36" s="680"/>
      <c r="DH36" s="680"/>
      <c r="DI36" s="680"/>
      <c r="DJ36" s="680"/>
      <c r="DK36" s="681"/>
      <c r="DL36" s="688">
        <v>1317615</v>
      </c>
      <c r="DM36" s="680"/>
      <c r="DN36" s="680"/>
      <c r="DO36" s="680"/>
      <c r="DP36" s="680"/>
      <c r="DQ36" s="680"/>
      <c r="DR36" s="680"/>
      <c r="DS36" s="680"/>
      <c r="DT36" s="680"/>
      <c r="DU36" s="680"/>
      <c r="DV36" s="681"/>
      <c r="DW36" s="684">
        <v>10.9</v>
      </c>
      <c r="DX36" s="713"/>
      <c r="DY36" s="713"/>
      <c r="DZ36" s="713"/>
      <c r="EA36" s="713"/>
      <c r="EB36" s="713"/>
      <c r="EC36" s="714"/>
    </row>
    <row r="37" spans="2:133" ht="11.25" customHeight="1">
      <c r="B37" s="676" t="s">
        <v>331</v>
      </c>
      <c r="C37" s="677"/>
      <c r="D37" s="677"/>
      <c r="E37" s="677"/>
      <c r="F37" s="677"/>
      <c r="G37" s="677"/>
      <c r="H37" s="677"/>
      <c r="I37" s="677"/>
      <c r="J37" s="677"/>
      <c r="K37" s="677"/>
      <c r="L37" s="677"/>
      <c r="M37" s="677"/>
      <c r="N37" s="677"/>
      <c r="O37" s="677"/>
      <c r="P37" s="677"/>
      <c r="Q37" s="678"/>
      <c r="R37" s="679">
        <v>841700</v>
      </c>
      <c r="S37" s="680"/>
      <c r="T37" s="680"/>
      <c r="U37" s="680"/>
      <c r="V37" s="680"/>
      <c r="W37" s="680"/>
      <c r="X37" s="680"/>
      <c r="Y37" s="681"/>
      <c r="Z37" s="682">
        <v>4.2</v>
      </c>
      <c r="AA37" s="682"/>
      <c r="AB37" s="682"/>
      <c r="AC37" s="682"/>
      <c r="AD37" s="683" t="s">
        <v>224</v>
      </c>
      <c r="AE37" s="683"/>
      <c r="AF37" s="683"/>
      <c r="AG37" s="683"/>
      <c r="AH37" s="683"/>
      <c r="AI37" s="683"/>
      <c r="AJ37" s="683"/>
      <c r="AK37" s="683"/>
      <c r="AL37" s="684" t="s">
        <v>233</v>
      </c>
      <c r="AM37" s="685"/>
      <c r="AN37" s="685"/>
      <c r="AO37" s="686"/>
      <c r="AQ37" s="756" t="s">
        <v>332</v>
      </c>
      <c r="AR37" s="757"/>
      <c r="AS37" s="757"/>
      <c r="AT37" s="757"/>
      <c r="AU37" s="757"/>
      <c r="AV37" s="757"/>
      <c r="AW37" s="757"/>
      <c r="AX37" s="757"/>
      <c r="AY37" s="758"/>
      <c r="AZ37" s="679">
        <v>55619</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7973</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746309</v>
      </c>
      <c r="CS37" s="715"/>
      <c r="CT37" s="715"/>
      <c r="CU37" s="715"/>
      <c r="CV37" s="715"/>
      <c r="CW37" s="715"/>
      <c r="CX37" s="715"/>
      <c r="CY37" s="716"/>
      <c r="CZ37" s="684">
        <v>3.9</v>
      </c>
      <c r="DA37" s="713"/>
      <c r="DB37" s="713"/>
      <c r="DC37" s="717"/>
      <c r="DD37" s="688">
        <v>746309</v>
      </c>
      <c r="DE37" s="715"/>
      <c r="DF37" s="715"/>
      <c r="DG37" s="715"/>
      <c r="DH37" s="715"/>
      <c r="DI37" s="715"/>
      <c r="DJ37" s="715"/>
      <c r="DK37" s="716"/>
      <c r="DL37" s="688">
        <v>741709</v>
      </c>
      <c r="DM37" s="715"/>
      <c r="DN37" s="715"/>
      <c r="DO37" s="715"/>
      <c r="DP37" s="715"/>
      <c r="DQ37" s="715"/>
      <c r="DR37" s="715"/>
      <c r="DS37" s="715"/>
      <c r="DT37" s="715"/>
      <c r="DU37" s="715"/>
      <c r="DV37" s="716"/>
      <c r="DW37" s="684">
        <v>6.1</v>
      </c>
      <c r="DX37" s="713"/>
      <c r="DY37" s="713"/>
      <c r="DZ37" s="713"/>
      <c r="EA37" s="713"/>
      <c r="EB37" s="713"/>
      <c r="EC37" s="714"/>
    </row>
    <row r="38" spans="2:133" ht="11.25" customHeight="1">
      <c r="B38" s="724" t="s">
        <v>335</v>
      </c>
      <c r="C38" s="725"/>
      <c r="D38" s="725"/>
      <c r="E38" s="725"/>
      <c r="F38" s="725"/>
      <c r="G38" s="725"/>
      <c r="H38" s="725"/>
      <c r="I38" s="725"/>
      <c r="J38" s="725"/>
      <c r="K38" s="725"/>
      <c r="L38" s="725"/>
      <c r="M38" s="725"/>
      <c r="N38" s="725"/>
      <c r="O38" s="725"/>
      <c r="P38" s="725"/>
      <c r="Q38" s="726"/>
      <c r="R38" s="759">
        <v>19806706</v>
      </c>
      <c r="S38" s="760"/>
      <c r="T38" s="760"/>
      <c r="U38" s="760"/>
      <c r="V38" s="760"/>
      <c r="W38" s="760"/>
      <c r="X38" s="760"/>
      <c r="Y38" s="761"/>
      <c r="Z38" s="762">
        <v>100</v>
      </c>
      <c r="AA38" s="762"/>
      <c r="AB38" s="762"/>
      <c r="AC38" s="762"/>
      <c r="AD38" s="763">
        <v>11271293</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5920</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12891</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2335633</v>
      </c>
      <c r="CS38" s="680"/>
      <c r="CT38" s="680"/>
      <c r="CU38" s="680"/>
      <c r="CV38" s="680"/>
      <c r="CW38" s="680"/>
      <c r="CX38" s="680"/>
      <c r="CY38" s="681"/>
      <c r="CZ38" s="684">
        <v>12.3</v>
      </c>
      <c r="DA38" s="713"/>
      <c r="DB38" s="713"/>
      <c r="DC38" s="717"/>
      <c r="DD38" s="688">
        <v>2022895</v>
      </c>
      <c r="DE38" s="680"/>
      <c r="DF38" s="680"/>
      <c r="DG38" s="680"/>
      <c r="DH38" s="680"/>
      <c r="DI38" s="680"/>
      <c r="DJ38" s="680"/>
      <c r="DK38" s="681"/>
      <c r="DL38" s="688">
        <v>1158518</v>
      </c>
      <c r="DM38" s="680"/>
      <c r="DN38" s="680"/>
      <c r="DO38" s="680"/>
      <c r="DP38" s="680"/>
      <c r="DQ38" s="680"/>
      <c r="DR38" s="680"/>
      <c r="DS38" s="680"/>
      <c r="DT38" s="680"/>
      <c r="DU38" s="680"/>
      <c r="DV38" s="681"/>
      <c r="DW38" s="684">
        <v>9.6</v>
      </c>
      <c r="DX38" s="713"/>
      <c r="DY38" s="713"/>
      <c r="DZ38" s="713"/>
      <c r="EA38" s="713"/>
      <c r="EB38" s="713"/>
      <c r="EC38" s="714"/>
    </row>
    <row r="39" spans="2:133" ht="11.25" customHeight="1">
      <c r="AQ39" s="756" t="s">
        <v>339</v>
      </c>
      <c r="AR39" s="757"/>
      <c r="AS39" s="757"/>
      <c r="AT39" s="757"/>
      <c r="AU39" s="757"/>
      <c r="AV39" s="757"/>
      <c r="AW39" s="757"/>
      <c r="AX39" s="757"/>
      <c r="AY39" s="758"/>
      <c r="AZ39" s="679" t="s">
        <v>224</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105</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891127</v>
      </c>
      <c r="CS39" s="715"/>
      <c r="CT39" s="715"/>
      <c r="CU39" s="715"/>
      <c r="CV39" s="715"/>
      <c r="CW39" s="715"/>
      <c r="CX39" s="715"/>
      <c r="CY39" s="716"/>
      <c r="CZ39" s="684">
        <v>4.7</v>
      </c>
      <c r="DA39" s="713"/>
      <c r="DB39" s="713"/>
      <c r="DC39" s="717"/>
      <c r="DD39" s="688">
        <v>694692</v>
      </c>
      <c r="DE39" s="715"/>
      <c r="DF39" s="715"/>
      <c r="DG39" s="715"/>
      <c r="DH39" s="715"/>
      <c r="DI39" s="715"/>
      <c r="DJ39" s="715"/>
      <c r="DK39" s="716"/>
      <c r="DL39" s="688" t="s">
        <v>224</v>
      </c>
      <c r="DM39" s="715"/>
      <c r="DN39" s="715"/>
      <c r="DO39" s="715"/>
      <c r="DP39" s="715"/>
      <c r="DQ39" s="715"/>
      <c r="DR39" s="715"/>
      <c r="DS39" s="715"/>
      <c r="DT39" s="715"/>
      <c r="DU39" s="715"/>
      <c r="DV39" s="716"/>
      <c r="DW39" s="684" t="s">
        <v>224</v>
      </c>
      <c r="DX39" s="713"/>
      <c r="DY39" s="713"/>
      <c r="DZ39" s="713"/>
      <c r="EA39" s="713"/>
      <c r="EB39" s="713"/>
      <c r="EC39" s="714"/>
    </row>
    <row r="40" spans="2:133" ht="11.25" customHeight="1">
      <c r="AQ40" s="756" t="s">
        <v>343</v>
      </c>
      <c r="AR40" s="757"/>
      <c r="AS40" s="757"/>
      <c r="AT40" s="757"/>
      <c r="AU40" s="757"/>
      <c r="AV40" s="757"/>
      <c r="AW40" s="757"/>
      <c r="AX40" s="757"/>
      <c r="AY40" s="758"/>
      <c r="AZ40" s="679">
        <v>462294</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233</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6000</v>
      </c>
      <c r="CS40" s="680"/>
      <c r="CT40" s="680"/>
      <c r="CU40" s="680"/>
      <c r="CV40" s="680"/>
      <c r="CW40" s="680"/>
      <c r="CX40" s="680"/>
      <c r="CY40" s="681"/>
      <c r="CZ40" s="684">
        <v>0</v>
      </c>
      <c r="DA40" s="713"/>
      <c r="DB40" s="713"/>
      <c r="DC40" s="717"/>
      <c r="DD40" s="688">
        <v>6000</v>
      </c>
      <c r="DE40" s="680"/>
      <c r="DF40" s="680"/>
      <c r="DG40" s="680"/>
      <c r="DH40" s="680"/>
      <c r="DI40" s="680"/>
      <c r="DJ40" s="680"/>
      <c r="DK40" s="681"/>
      <c r="DL40" s="688" t="s">
        <v>224</v>
      </c>
      <c r="DM40" s="680"/>
      <c r="DN40" s="680"/>
      <c r="DO40" s="680"/>
      <c r="DP40" s="680"/>
      <c r="DQ40" s="680"/>
      <c r="DR40" s="680"/>
      <c r="DS40" s="680"/>
      <c r="DT40" s="680"/>
      <c r="DU40" s="680"/>
      <c r="DV40" s="681"/>
      <c r="DW40" s="684" t="s">
        <v>224</v>
      </c>
      <c r="DX40" s="713"/>
      <c r="DY40" s="713"/>
      <c r="DZ40" s="713"/>
      <c r="EA40" s="713"/>
      <c r="EB40" s="713"/>
      <c r="EC40" s="714"/>
    </row>
    <row r="41" spans="2:133" ht="11.25" customHeight="1">
      <c r="AQ41" s="766" t="s">
        <v>346</v>
      </c>
      <c r="AR41" s="767"/>
      <c r="AS41" s="767"/>
      <c r="AT41" s="767"/>
      <c r="AU41" s="767"/>
      <c r="AV41" s="767"/>
      <c r="AW41" s="767"/>
      <c r="AX41" s="767"/>
      <c r="AY41" s="768"/>
      <c r="AZ41" s="759">
        <v>1170115</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315</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233</v>
      </c>
      <c r="CS41" s="715"/>
      <c r="CT41" s="715"/>
      <c r="CU41" s="715"/>
      <c r="CV41" s="715"/>
      <c r="CW41" s="715"/>
      <c r="CX41" s="715"/>
      <c r="CY41" s="716"/>
      <c r="CZ41" s="684" t="s">
        <v>224</v>
      </c>
      <c r="DA41" s="713"/>
      <c r="DB41" s="713"/>
      <c r="DC41" s="717"/>
      <c r="DD41" s="688" t="s">
        <v>233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1940544</v>
      </c>
      <c r="CS42" s="680"/>
      <c r="CT42" s="680"/>
      <c r="CU42" s="680"/>
      <c r="CV42" s="680"/>
      <c r="CW42" s="680"/>
      <c r="CX42" s="680"/>
      <c r="CY42" s="681"/>
      <c r="CZ42" s="684">
        <v>10.199999999999999</v>
      </c>
      <c r="DA42" s="685"/>
      <c r="DB42" s="685"/>
      <c r="DC42" s="780"/>
      <c r="DD42" s="688">
        <v>911792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42800</v>
      </c>
      <c r="CS43" s="715"/>
      <c r="CT43" s="715"/>
      <c r="CU43" s="715"/>
      <c r="CV43" s="715"/>
      <c r="CW43" s="715"/>
      <c r="CX43" s="715"/>
      <c r="CY43" s="716"/>
      <c r="CZ43" s="684">
        <v>0.2</v>
      </c>
      <c r="DA43" s="713"/>
      <c r="DB43" s="713"/>
      <c r="DC43" s="717"/>
      <c r="DD43" s="688">
        <v>37370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353</v>
      </c>
      <c r="CD44" s="791" t="s">
        <v>304</v>
      </c>
      <c r="CE44" s="792"/>
      <c r="CF44" s="676" t="s">
        <v>354</v>
      </c>
      <c r="CG44" s="677"/>
      <c r="CH44" s="677"/>
      <c r="CI44" s="677"/>
      <c r="CJ44" s="677"/>
      <c r="CK44" s="677"/>
      <c r="CL44" s="677"/>
      <c r="CM44" s="677"/>
      <c r="CN44" s="677"/>
      <c r="CO44" s="677"/>
      <c r="CP44" s="677"/>
      <c r="CQ44" s="678"/>
      <c r="CR44" s="679">
        <v>1929834</v>
      </c>
      <c r="CS44" s="680"/>
      <c r="CT44" s="680"/>
      <c r="CU44" s="680"/>
      <c r="CV44" s="680"/>
      <c r="CW44" s="680"/>
      <c r="CX44" s="680"/>
      <c r="CY44" s="681"/>
      <c r="CZ44" s="684">
        <v>10.1</v>
      </c>
      <c r="DA44" s="685"/>
      <c r="DB44" s="685"/>
      <c r="DC44" s="780"/>
      <c r="DD44" s="688">
        <v>901082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355</v>
      </c>
      <c r="CG45" s="677"/>
      <c r="CH45" s="677"/>
      <c r="CI45" s="677"/>
      <c r="CJ45" s="677"/>
      <c r="CK45" s="677"/>
      <c r="CL45" s="677"/>
      <c r="CM45" s="677"/>
      <c r="CN45" s="677"/>
      <c r="CO45" s="677"/>
      <c r="CP45" s="677"/>
      <c r="CQ45" s="678"/>
      <c r="CR45" s="679">
        <v>583449</v>
      </c>
      <c r="CS45" s="715"/>
      <c r="CT45" s="715"/>
      <c r="CU45" s="715"/>
      <c r="CV45" s="715"/>
      <c r="CW45" s="715"/>
      <c r="CX45" s="715"/>
      <c r="CY45" s="716"/>
      <c r="CZ45" s="684">
        <v>3.1</v>
      </c>
      <c r="DA45" s="713"/>
      <c r="DB45" s="713"/>
      <c r="DC45" s="717"/>
      <c r="DD45" s="688">
        <v>103490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356</v>
      </c>
      <c r="CG46" s="677"/>
      <c r="CH46" s="677"/>
      <c r="CI46" s="677"/>
      <c r="CJ46" s="677"/>
      <c r="CK46" s="677"/>
      <c r="CL46" s="677"/>
      <c r="CM46" s="677"/>
      <c r="CN46" s="677"/>
      <c r="CO46" s="677"/>
      <c r="CP46" s="677"/>
      <c r="CQ46" s="678"/>
      <c r="CR46" s="679">
        <v>1134330</v>
      </c>
      <c r="CS46" s="680"/>
      <c r="CT46" s="680"/>
      <c r="CU46" s="680"/>
      <c r="CV46" s="680"/>
      <c r="CW46" s="680"/>
      <c r="CX46" s="680"/>
      <c r="CY46" s="681"/>
      <c r="CZ46" s="684">
        <v>5.9</v>
      </c>
      <c r="DA46" s="685"/>
      <c r="DB46" s="685"/>
      <c r="DC46" s="780"/>
      <c r="DD46" s="688">
        <v>714037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357</v>
      </c>
      <c r="CG47" s="677"/>
      <c r="CH47" s="677"/>
      <c r="CI47" s="677"/>
      <c r="CJ47" s="677"/>
      <c r="CK47" s="677"/>
      <c r="CL47" s="677"/>
      <c r="CM47" s="677"/>
      <c r="CN47" s="677"/>
      <c r="CO47" s="677"/>
      <c r="CP47" s="677"/>
      <c r="CQ47" s="678"/>
      <c r="CR47" s="679">
        <v>10710</v>
      </c>
      <c r="CS47" s="715"/>
      <c r="CT47" s="715"/>
      <c r="CU47" s="715"/>
      <c r="CV47" s="715"/>
      <c r="CW47" s="715"/>
      <c r="CX47" s="715"/>
      <c r="CY47" s="716"/>
      <c r="CZ47" s="684">
        <v>0.1</v>
      </c>
      <c r="DA47" s="713"/>
      <c r="DB47" s="713"/>
      <c r="DC47" s="717"/>
      <c r="DD47" s="688">
        <v>10710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358</v>
      </c>
      <c r="CG48" s="677"/>
      <c r="CH48" s="677"/>
      <c r="CI48" s="677"/>
      <c r="CJ48" s="677"/>
      <c r="CK48" s="677"/>
      <c r="CL48" s="677"/>
      <c r="CM48" s="677"/>
      <c r="CN48" s="677"/>
      <c r="CO48" s="677"/>
      <c r="CP48" s="677"/>
      <c r="CQ48" s="678"/>
      <c r="CR48" s="679" t="s">
        <v>130</v>
      </c>
      <c r="CS48" s="680"/>
      <c r="CT48" s="680"/>
      <c r="CU48" s="680"/>
      <c r="CV48" s="680"/>
      <c r="CW48" s="680"/>
      <c r="CX48" s="680"/>
      <c r="CY48" s="681"/>
      <c r="CZ48" s="684" t="s">
        <v>224</v>
      </c>
      <c r="DA48" s="685"/>
      <c r="DB48" s="685"/>
      <c r="DC48" s="780"/>
      <c r="DD48" s="688" t="s">
        <v>130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359</v>
      </c>
      <c r="CE49" s="725"/>
      <c r="CF49" s="725"/>
      <c r="CG49" s="725"/>
      <c r="CH49" s="725"/>
      <c r="CI49" s="725"/>
      <c r="CJ49" s="725"/>
      <c r="CK49" s="725"/>
      <c r="CL49" s="725"/>
      <c r="CM49" s="725"/>
      <c r="CN49" s="725"/>
      <c r="CO49" s="725"/>
      <c r="CP49" s="725"/>
      <c r="CQ49" s="726"/>
      <c r="CR49" s="759">
        <v>19064851</v>
      </c>
      <c r="CS49" s="749"/>
      <c r="CT49" s="749"/>
      <c r="CU49" s="749"/>
      <c r="CV49" s="749"/>
      <c r="CW49" s="749"/>
      <c r="CX49" s="749"/>
      <c r="CY49" s="781"/>
      <c r="CZ49" s="764">
        <v>100</v>
      </c>
      <c r="DA49" s="782"/>
      <c r="DB49" s="782"/>
      <c r="DC49" s="783"/>
      <c r="DD49" s="784">
        <v>13428945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k14aMk9n3vawwBjyP/XCMrbxkjoX8rS2vnzSPJSQmcoDpaew6tGS1f2/rCOf4MuLBfv7avI1cYR3pvfNRM7lmg==" saltValue="P7dwgtqRTIjzx/BAC9Hd2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382</v>
      </c>
      <c r="C7" s="812"/>
      <c r="D7" s="812"/>
      <c r="E7" s="812"/>
      <c r="F7" s="812"/>
      <c r="G7" s="812"/>
      <c r="H7" s="812"/>
      <c r="I7" s="812"/>
      <c r="J7" s="812"/>
      <c r="K7" s="812"/>
      <c r="L7" s="812"/>
      <c r="M7" s="812"/>
      <c r="N7" s="812"/>
      <c r="O7" s="812"/>
      <c r="P7" s="813"/>
      <c r="Q7" s="814">
        <v>19807</v>
      </c>
      <c r="R7" s="815"/>
      <c r="S7" s="815"/>
      <c r="T7" s="815"/>
      <c r="U7" s="815"/>
      <c r="V7" s="815">
        <v>19067</v>
      </c>
      <c r="W7" s="815"/>
      <c r="X7" s="815"/>
      <c r="Y7" s="815"/>
      <c r="Z7" s="815"/>
      <c r="AA7" s="815">
        <v>740</v>
      </c>
      <c r="AB7" s="815"/>
      <c r="AC7" s="815"/>
      <c r="AD7" s="815"/>
      <c r="AE7" s="816"/>
      <c r="AF7" s="817">
        <v>686</v>
      </c>
      <c r="AG7" s="818"/>
      <c r="AH7" s="818"/>
      <c r="AI7" s="818"/>
      <c r="AJ7" s="819"/>
      <c r="AK7" s="854">
        <v>103</v>
      </c>
      <c r="AL7" s="855"/>
      <c r="AM7" s="855"/>
      <c r="AN7" s="855"/>
      <c r="AO7" s="855"/>
      <c r="AP7" s="855">
        <v>18315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580</v>
      </c>
      <c r="BT7" s="859"/>
      <c r="BU7" s="859"/>
      <c r="BV7" s="859"/>
      <c r="BW7" s="859"/>
      <c r="BX7" s="859"/>
      <c r="BY7" s="859"/>
      <c r="BZ7" s="859"/>
      <c r="CA7" s="859"/>
      <c r="CB7" s="859"/>
      <c r="CC7" s="859"/>
      <c r="CD7" s="859"/>
      <c r="CE7" s="859"/>
      <c r="CF7" s="859"/>
      <c r="CG7" s="860"/>
      <c r="CH7" s="851">
        <v>0</v>
      </c>
      <c r="CI7" s="852"/>
      <c r="CJ7" s="852"/>
      <c r="CK7" s="852"/>
      <c r="CL7" s="853"/>
      <c r="CM7" s="851">
        <v>9</v>
      </c>
      <c r="CN7" s="852"/>
      <c r="CO7" s="852"/>
      <c r="CP7" s="852"/>
      <c r="CQ7" s="853"/>
      <c r="CR7" s="851">
        <v>9</v>
      </c>
      <c r="CS7" s="852"/>
      <c r="CT7" s="852"/>
      <c r="CU7" s="852"/>
      <c r="CV7" s="853"/>
      <c r="CW7" s="851" t="s">
        <v>585</v>
      </c>
      <c r="CX7" s="852"/>
      <c r="CY7" s="852"/>
      <c r="CZ7" s="852"/>
      <c r="DA7" s="853"/>
      <c r="DB7" s="851" t="s">
        <v>508</v>
      </c>
      <c r="DC7" s="852"/>
      <c r="DD7" s="852"/>
      <c r="DE7" s="852"/>
      <c r="DF7" s="853"/>
      <c r="DG7" s="851" t="s">
        <v>508</v>
      </c>
      <c r="DH7" s="852"/>
      <c r="DI7" s="852"/>
      <c r="DJ7" s="852"/>
      <c r="DK7" s="853"/>
      <c r="DL7" s="851" t="s">
        <v>508</v>
      </c>
      <c r="DM7" s="852"/>
      <c r="DN7" s="852"/>
      <c r="DO7" s="852"/>
      <c r="DP7" s="853"/>
      <c r="DQ7" s="851" t="s">
        <v>508</v>
      </c>
      <c r="DR7" s="852"/>
      <c r="DS7" s="852"/>
      <c r="DT7" s="852"/>
      <c r="DU7" s="853"/>
      <c r="DV7" s="832"/>
      <c r="DW7" s="833"/>
      <c r="DX7" s="833"/>
      <c r="DY7" s="833"/>
      <c r="DZ7" s="834"/>
      <c r="EA7" s="254"/>
    </row>
    <row r="8" spans="1:131" s="255" customFormat="1" ht="26.25" customHeight="1">
      <c r="A8" s="261">
        <v>2</v>
      </c>
      <c r="B8" s="835" t="s">
        <v>383</v>
      </c>
      <c r="C8" s="836"/>
      <c r="D8" s="836"/>
      <c r="E8" s="836"/>
      <c r="F8" s="836"/>
      <c r="G8" s="836"/>
      <c r="H8" s="836"/>
      <c r="I8" s="836"/>
      <c r="J8" s="836"/>
      <c r="K8" s="836"/>
      <c r="L8" s="836"/>
      <c r="M8" s="836"/>
      <c r="N8" s="836"/>
      <c r="O8" s="836"/>
      <c r="P8" s="837"/>
      <c r="Q8" s="838">
        <v>20</v>
      </c>
      <c r="R8" s="839"/>
      <c r="S8" s="839"/>
      <c r="T8" s="839"/>
      <c r="U8" s="839"/>
      <c r="V8" s="839">
        <v>18</v>
      </c>
      <c r="W8" s="839"/>
      <c r="X8" s="839"/>
      <c r="Y8" s="839"/>
      <c r="Z8" s="839"/>
      <c r="AA8" s="839">
        <v>2</v>
      </c>
      <c r="AB8" s="839"/>
      <c r="AC8" s="839"/>
      <c r="AD8" s="839"/>
      <c r="AE8" s="840"/>
      <c r="AF8" s="841">
        <v>2</v>
      </c>
      <c r="AG8" s="842"/>
      <c r="AH8" s="842"/>
      <c r="AI8" s="842"/>
      <c r="AJ8" s="843"/>
      <c r="AK8" s="844">
        <v>15</v>
      </c>
      <c r="AL8" s="845"/>
      <c r="AM8" s="845"/>
      <c r="AN8" s="845"/>
      <c r="AO8" s="845"/>
      <c r="AP8" s="845" t="s">
        <v>584</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581</v>
      </c>
      <c r="BT8" s="849"/>
      <c r="BU8" s="849"/>
      <c r="BV8" s="849"/>
      <c r="BW8" s="849"/>
      <c r="BX8" s="849"/>
      <c r="BY8" s="849"/>
      <c r="BZ8" s="849"/>
      <c r="CA8" s="849"/>
      <c r="CB8" s="849"/>
      <c r="CC8" s="849"/>
      <c r="CD8" s="849"/>
      <c r="CE8" s="849"/>
      <c r="CF8" s="849"/>
      <c r="CG8" s="850"/>
      <c r="CH8" s="861">
        <v>0</v>
      </c>
      <c r="CI8" s="862"/>
      <c r="CJ8" s="862"/>
      <c r="CK8" s="862"/>
      <c r="CL8" s="863"/>
      <c r="CM8" s="861">
        <v>53</v>
      </c>
      <c r="CN8" s="862"/>
      <c r="CO8" s="862"/>
      <c r="CP8" s="862"/>
      <c r="CQ8" s="863"/>
      <c r="CR8" s="861">
        <v>20</v>
      </c>
      <c r="CS8" s="862"/>
      <c r="CT8" s="862"/>
      <c r="CU8" s="862"/>
      <c r="CV8" s="863"/>
      <c r="CW8" s="861" t="s">
        <v>585</v>
      </c>
      <c r="CX8" s="862"/>
      <c r="CY8" s="862"/>
      <c r="CZ8" s="862"/>
      <c r="DA8" s="863"/>
      <c r="DB8" s="861" t="s">
        <v>508</v>
      </c>
      <c r="DC8" s="862"/>
      <c r="DD8" s="862"/>
      <c r="DE8" s="862"/>
      <c r="DF8" s="863"/>
      <c r="DG8" s="861" t="s">
        <v>508</v>
      </c>
      <c r="DH8" s="862"/>
      <c r="DI8" s="862"/>
      <c r="DJ8" s="862"/>
      <c r="DK8" s="863"/>
      <c r="DL8" s="861" t="s">
        <v>508</v>
      </c>
      <c r="DM8" s="862"/>
      <c r="DN8" s="862"/>
      <c r="DO8" s="862"/>
      <c r="DP8" s="863"/>
      <c r="DQ8" s="861" t="s">
        <v>508</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582</v>
      </c>
      <c r="BT9" s="849"/>
      <c r="BU9" s="849"/>
      <c r="BV9" s="849"/>
      <c r="BW9" s="849"/>
      <c r="BX9" s="849"/>
      <c r="BY9" s="849"/>
      <c r="BZ9" s="849"/>
      <c r="CA9" s="849"/>
      <c r="CB9" s="849"/>
      <c r="CC9" s="849"/>
      <c r="CD9" s="849"/>
      <c r="CE9" s="849"/>
      <c r="CF9" s="849"/>
      <c r="CG9" s="850"/>
      <c r="CH9" s="861">
        <v>-72</v>
      </c>
      <c r="CI9" s="862"/>
      <c r="CJ9" s="862"/>
      <c r="CK9" s="862"/>
      <c r="CL9" s="863"/>
      <c r="CM9" s="861">
        <v>2707</v>
      </c>
      <c r="CN9" s="862"/>
      <c r="CO9" s="862"/>
      <c r="CP9" s="862"/>
      <c r="CQ9" s="863"/>
      <c r="CR9" s="861">
        <v>863</v>
      </c>
      <c r="CS9" s="862"/>
      <c r="CT9" s="862"/>
      <c r="CU9" s="862"/>
      <c r="CV9" s="863"/>
      <c r="CW9" s="861">
        <v>4</v>
      </c>
      <c r="CX9" s="862"/>
      <c r="CY9" s="862"/>
      <c r="CZ9" s="862"/>
      <c r="DA9" s="863"/>
      <c r="DB9" s="861" t="s">
        <v>585</v>
      </c>
      <c r="DC9" s="862"/>
      <c r="DD9" s="862"/>
      <c r="DE9" s="862"/>
      <c r="DF9" s="863"/>
      <c r="DG9" s="861" t="s">
        <v>508</v>
      </c>
      <c r="DH9" s="862"/>
      <c r="DI9" s="862"/>
      <c r="DJ9" s="862"/>
      <c r="DK9" s="863"/>
      <c r="DL9" s="861" t="s">
        <v>508</v>
      </c>
      <c r="DM9" s="862"/>
      <c r="DN9" s="862"/>
      <c r="DO9" s="862"/>
      <c r="DP9" s="863"/>
      <c r="DQ9" s="861" t="s">
        <v>508</v>
      </c>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583</v>
      </c>
      <c r="BT10" s="849"/>
      <c r="BU10" s="849"/>
      <c r="BV10" s="849"/>
      <c r="BW10" s="849"/>
      <c r="BX10" s="849"/>
      <c r="BY10" s="849"/>
      <c r="BZ10" s="849"/>
      <c r="CA10" s="849"/>
      <c r="CB10" s="849"/>
      <c r="CC10" s="849"/>
      <c r="CD10" s="849"/>
      <c r="CE10" s="849"/>
      <c r="CF10" s="849"/>
      <c r="CG10" s="850"/>
      <c r="CH10" s="861">
        <v>-1</v>
      </c>
      <c r="CI10" s="862"/>
      <c r="CJ10" s="862"/>
      <c r="CK10" s="862"/>
      <c r="CL10" s="863"/>
      <c r="CM10" s="861">
        <v>10</v>
      </c>
      <c r="CN10" s="862"/>
      <c r="CO10" s="862"/>
      <c r="CP10" s="862"/>
      <c r="CQ10" s="863"/>
      <c r="CR10" s="861">
        <v>14</v>
      </c>
      <c r="CS10" s="862"/>
      <c r="CT10" s="862"/>
      <c r="CU10" s="862"/>
      <c r="CV10" s="863"/>
      <c r="CW10" s="861" t="s">
        <v>585</v>
      </c>
      <c r="CX10" s="862"/>
      <c r="CY10" s="862"/>
      <c r="CZ10" s="862"/>
      <c r="DA10" s="863"/>
      <c r="DB10" s="861" t="s">
        <v>508</v>
      </c>
      <c r="DC10" s="862"/>
      <c r="DD10" s="862"/>
      <c r="DE10" s="862"/>
      <c r="DF10" s="863"/>
      <c r="DG10" s="861" t="s">
        <v>585</v>
      </c>
      <c r="DH10" s="862"/>
      <c r="DI10" s="862"/>
      <c r="DJ10" s="862"/>
      <c r="DK10" s="863"/>
      <c r="DL10" s="861" t="s">
        <v>508</v>
      </c>
      <c r="DM10" s="862"/>
      <c r="DN10" s="862"/>
      <c r="DO10" s="862"/>
      <c r="DP10" s="863"/>
      <c r="DQ10" s="861" t="s">
        <v>508</v>
      </c>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385</v>
      </c>
      <c r="B23" s="870" t="s">
        <v>386</v>
      </c>
      <c r="C23" s="871"/>
      <c r="D23" s="871"/>
      <c r="E23" s="871"/>
      <c r="F23" s="871"/>
      <c r="G23" s="871"/>
      <c r="H23" s="871"/>
      <c r="I23" s="871"/>
      <c r="J23" s="871"/>
      <c r="K23" s="871"/>
      <c r="L23" s="871"/>
      <c r="M23" s="871"/>
      <c r="N23" s="871"/>
      <c r="O23" s="871"/>
      <c r="P23" s="872"/>
      <c r="Q23" s="873">
        <v>19827</v>
      </c>
      <c r="R23" s="874"/>
      <c r="S23" s="874"/>
      <c r="T23" s="874"/>
      <c r="U23" s="874"/>
      <c r="V23" s="874">
        <v>19085</v>
      </c>
      <c r="W23" s="874"/>
      <c r="X23" s="874"/>
      <c r="Y23" s="874"/>
      <c r="Z23" s="874"/>
      <c r="AA23" s="874">
        <v>742</v>
      </c>
      <c r="AB23" s="874"/>
      <c r="AC23" s="874"/>
      <c r="AD23" s="874"/>
      <c r="AE23" s="875"/>
      <c r="AF23" s="876">
        <v>688</v>
      </c>
      <c r="AG23" s="874"/>
      <c r="AH23" s="874"/>
      <c r="AI23" s="874"/>
      <c r="AJ23" s="877"/>
      <c r="AK23" s="878"/>
      <c r="AL23" s="879"/>
      <c r="AM23" s="879"/>
      <c r="AN23" s="879"/>
      <c r="AO23" s="879"/>
      <c r="AP23" s="874">
        <v>18315</v>
      </c>
      <c r="AQ23" s="874"/>
      <c r="AR23" s="874"/>
      <c r="AS23" s="874"/>
      <c r="AT23" s="874"/>
      <c r="AU23" s="880"/>
      <c r="AV23" s="880"/>
      <c r="AW23" s="880"/>
      <c r="AX23" s="880"/>
      <c r="AY23" s="881"/>
      <c r="AZ23" s="889" t="s">
        <v>233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365</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397</v>
      </c>
      <c r="C28" s="812"/>
      <c r="D28" s="812"/>
      <c r="E28" s="812"/>
      <c r="F28" s="812"/>
      <c r="G28" s="812"/>
      <c r="H28" s="812"/>
      <c r="I28" s="812"/>
      <c r="J28" s="812"/>
      <c r="K28" s="812"/>
      <c r="L28" s="812"/>
      <c r="M28" s="812"/>
      <c r="N28" s="812"/>
      <c r="O28" s="812"/>
      <c r="P28" s="813"/>
      <c r="Q28" s="902">
        <v>6335</v>
      </c>
      <c r="R28" s="903"/>
      <c r="S28" s="903"/>
      <c r="T28" s="903"/>
      <c r="U28" s="903"/>
      <c r="V28" s="903">
        <v>6161</v>
      </c>
      <c r="W28" s="903"/>
      <c r="X28" s="903"/>
      <c r="Y28" s="903"/>
      <c r="Z28" s="903"/>
      <c r="AA28" s="903">
        <v>174</v>
      </c>
      <c r="AB28" s="903"/>
      <c r="AC28" s="903"/>
      <c r="AD28" s="903"/>
      <c r="AE28" s="904"/>
      <c r="AF28" s="905">
        <v>174</v>
      </c>
      <c r="AG28" s="903"/>
      <c r="AH28" s="903"/>
      <c r="AI28" s="903"/>
      <c r="AJ28" s="906"/>
      <c r="AK28" s="907">
        <v>462</v>
      </c>
      <c r="AL28" s="898"/>
      <c r="AM28" s="898"/>
      <c r="AN28" s="898"/>
      <c r="AO28" s="898"/>
      <c r="AP28" s="898" t="s">
        <v>508</v>
      </c>
      <c r="AQ28" s="898"/>
      <c r="AR28" s="898"/>
      <c r="AS28" s="898"/>
      <c r="AT28" s="898"/>
      <c r="AU28" s="898" t="s">
        <v>508</v>
      </c>
      <c r="AV28" s="898"/>
      <c r="AW28" s="898"/>
      <c r="AX28" s="898"/>
      <c r="AY28" s="898"/>
      <c r="AZ28" s="899" t="s">
        <v>508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398</v>
      </c>
      <c r="C29" s="836"/>
      <c r="D29" s="836"/>
      <c r="E29" s="836"/>
      <c r="F29" s="836"/>
      <c r="G29" s="836"/>
      <c r="H29" s="836"/>
      <c r="I29" s="836"/>
      <c r="J29" s="836"/>
      <c r="K29" s="836"/>
      <c r="L29" s="836"/>
      <c r="M29" s="836"/>
      <c r="N29" s="836"/>
      <c r="O29" s="836"/>
      <c r="P29" s="837"/>
      <c r="Q29" s="838">
        <v>4066</v>
      </c>
      <c r="R29" s="839"/>
      <c r="S29" s="839"/>
      <c r="T29" s="839"/>
      <c r="U29" s="839"/>
      <c r="V29" s="839">
        <v>3930</v>
      </c>
      <c r="W29" s="839"/>
      <c r="X29" s="839"/>
      <c r="Y29" s="839"/>
      <c r="Z29" s="839"/>
      <c r="AA29" s="839">
        <v>136</v>
      </c>
      <c r="AB29" s="839"/>
      <c r="AC29" s="839"/>
      <c r="AD29" s="839"/>
      <c r="AE29" s="840"/>
      <c r="AF29" s="841">
        <v>136</v>
      </c>
      <c r="AG29" s="842"/>
      <c r="AH29" s="842"/>
      <c r="AI29" s="842"/>
      <c r="AJ29" s="843"/>
      <c r="AK29" s="910">
        <v>570</v>
      </c>
      <c r="AL29" s="911"/>
      <c r="AM29" s="911"/>
      <c r="AN29" s="911"/>
      <c r="AO29" s="911"/>
      <c r="AP29" s="911" t="s">
        <v>508</v>
      </c>
      <c r="AQ29" s="911"/>
      <c r="AR29" s="911"/>
      <c r="AS29" s="911"/>
      <c r="AT29" s="911"/>
      <c r="AU29" s="911" t="s">
        <v>508</v>
      </c>
      <c r="AV29" s="911"/>
      <c r="AW29" s="911"/>
      <c r="AX29" s="911"/>
      <c r="AY29" s="911"/>
      <c r="AZ29" s="912" t="s">
        <v>508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399</v>
      </c>
      <c r="C30" s="836"/>
      <c r="D30" s="836"/>
      <c r="E30" s="836"/>
      <c r="F30" s="836"/>
      <c r="G30" s="836"/>
      <c r="H30" s="836"/>
      <c r="I30" s="836"/>
      <c r="J30" s="836"/>
      <c r="K30" s="836"/>
      <c r="L30" s="836"/>
      <c r="M30" s="836"/>
      <c r="N30" s="836"/>
      <c r="O30" s="836"/>
      <c r="P30" s="837"/>
      <c r="Q30" s="838">
        <v>572</v>
      </c>
      <c r="R30" s="839"/>
      <c r="S30" s="839"/>
      <c r="T30" s="839"/>
      <c r="U30" s="839"/>
      <c r="V30" s="839">
        <v>570</v>
      </c>
      <c r="W30" s="839"/>
      <c r="X30" s="839"/>
      <c r="Y30" s="839"/>
      <c r="Z30" s="839"/>
      <c r="AA30" s="839">
        <v>2</v>
      </c>
      <c r="AB30" s="839"/>
      <c r="AC30" s="839"/>
      <c r="AD30" s="839"/>
      <c r="AE30" s="840"/>
      <c r="AF30" s="841">
        <v>2</v>
      </c>
      <c r="AG30" s="842"/>
      <c r="AH30" s="842"/>
      <c r="AI30" s="842"/>
      <c r="AJ30" s="843"/>
      <c r="AK30" s="910">
        <v>109</v>
      </c>
      <c r="AL30" s="911"/>
      <c r="AM30" s="911"/>
      <c r="AN30" s="911"/>
      <c r="AO30" s="911"/>
      <c r="AP30" s="911" t="s">
        <v>508</v>
      </c>
      <c r="AQ30" s="911"/>
      <c r="AR30" s="911"/>
      <c r="AS30" s="911"/>
      <c r="AT30" s="911"/>
      <c r="AU30" s="911" t="s">
        <v>508</v>
      </c>
      <c r="AV30" s="911"/>
      <c r="AW30" s="911"/>
      <c r="AX30" s="911"/>
      <c r="AY30" s="911"/>
      <c r="AZ30" s="912" t="s">
        <v>508</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400</v>
      </c>
      <c r="C31" s="836"/>
      <c r="D31" s="836"/>
      <c r="E31" s="836"/>
      <c r="F31" s="836"/>
      <c r="G31" s="836"/>
      <c r="H31" s="836"/>
      <c r="I31" s="836"/>
      <c r="J31" s="836"/>
      <c r="K31" s="836"/>
      <c r="L31" s="836"/>
      <c r="M31" s="836"/>
      <c r="N31" s="836"/>
      <c r="O31" s="836"/>
      <c r="P31" s="837"/>
      <c r="Q31" s="838">
        <v>935</v>
      </c>
      <c r="R31" s="839"/>
      <c r="S31" s="839"/>
      <c r="T31" s="839"/>
      <c r="U31" s="839"/>
      <c r="V31" s="839">
        <v>108</v>
      </c>
      <c r="W31" s="839"/>
      <c r="X31" s="839"/>
      <c r="Y31" s="839"/>
      <c r="Z31" s="839"/>
      <c r="AA31" s="839">
        <v>827</v>
      </c>
      <c r="AB31" s="839"/>
      <c r="AC31" s="839"/>
      <c r="AD31" s="839"/>
      <c r="AE31" s="840"/>
      <c r="AF31" s="841">
        <v>827</v>
      </c>
      <c r="AG31" s="842"/>
      <c r="AH31" s="842"/>
      <c r="AI31" s="842"/>
      <c r="AJ31" s="843"/>
      <c r="AK31" s="910">
        <v>14</v>
      </c>
      <c r="AL31" s="911"/>
      <c r="AM31" s="911"/>
      <c r="AN31" s="911"/>
      <c r="AO31" s="911"/>
      <c r="AP31" s="911">
        <v>820</v>
      </c>
      <c r="AQ31" s="911"/>
      <c r="AR31" s="911"/>
      <c r="AS31" s="911"/>
      <c r="AT31" s="911"/>
      <c r="AU31" s="911">
        <v>5</v>
      </c>
      <c r="AV31" s="911"/>
      <c r="AW31" s="911"/>
      <c r="AX31" s="911"/>
      <c r="AY31" s="911"/>
      <c r="AZ31" s="912" t="s">
        <v>508</v>
      </c>
      <c r="BA31" s="912"/>
      <c r="BB31" s="912"/>
      <c r="BC31" s="912"/>
      <c r="BD31" s="912"/>
      <c r="BE31" s="908" t="s">
        <v>401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402</v>
      </c>
      <c r="C32" s="836"/>
      <c r="D32" s="836"/>
      <c r="E32" s="836"/>
      <c r="F32" s="836"/>
      <c r="G32" s="836"/>
      <c r="H32" s="836"/>
      <c r="I32" s="836"/>
      <c r="J32" s="836"/>
      <c r="K32" s="836"/>
      <c r="L32" s="836"/>
      <c r="M32" s="836"/>
      <c r="N32" s="836"/>
      <c r="O32" s="836"/>
      <c r="P32" s="837"/>
      <c r="Q32" s="838">
        <v>273</v>
      </c>
      <c r="R32" s="839"/>
      <c r="S32" s="839"/>
      <c r="T32" s="839"/>
      <c r="U32" s="839"/>
      <c r="V32" s="839">
        <v>229</v>
      </c>
      <c r="W32" s="839"/>
      <c r="X32" s="839"/>
      <c r="Y32" s="839"/>
      <c r="Z32" s="839"/>
      <c r="AA32" s="839">
        <v>44</v>
      </c>
      <c r="AB32" s="839"/>
      <c r="AC32" s="839"/>
      <c r="AD32" s="839"/>
      <c r="AE32" s="840"/>
      <c r="AF32" s="841">
        <v>44</v>
      </c>
      <c r="AG32" s="842"/>
      <c r="AH32" s="842"/>
      <c r="AI32" s="842"/>
      <c r="AJ32" s="843"/>
      <c r="AK32" s="910">
        <v>56</v>
      </c>
      <c r="AL32" s="911"/>
      <c r="AM32" s="911"/>
      <c r="AN32" s="911"/>
      <c r="AO32" s="911"/>
      <c r="AP32" s="911">
        <v>453</v>
      </c>
      <c r="AQ32" s="911"/>
      <c r="AR32" s="911"/>
      <c r="AS32" s="911"/>
      <c r="AT32" s="911"/>
      <c r="AU32" s="911">
        <v>364</v>
      </c>
      <c r="AV32" s="911"/>
      <c r="AW32" s="911"/>
      <c r="AX32" s="911"/>
      <c r="AY32" s="911"/>
      <c r="AZ32" s="912" t="s">
        <v>508</v>
      </c>
      <c r="BA32" s="912"/>
      <c r="BB32" s="912"/>
      <c r="BC32" s="912"/>
      <c r="BD32" s="912"/>
      <c r="BE32" s="908" t="s">
        <v>403</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404</v>
      </c>
      <c r="C33" s="836"/>
      <c r="D33" s="836"/>
      <c r="E33" s="836"/>
      <c r="F33" s="836"/>
      <c r="G33" s="836"/>
      <c r="H33" s="836"/>
      <c r="I33" s="836"/>
      <c r="J33" s="836"/>
      <c r="K33" s="836"/>
      <c r="L33" s="836"/>
      <c r="M33" s="836"/>
      <c r="N33" s="836"/>
      <c r="O33" s="836"/>
      <c r="P33" s="837"/>
      <c r="Q33" s="838">
        <v>1361</v>
      </c>
      <c r="R33" s="839"/>
      <c r="S33" s="839"/>
      <c r="T33" s="839"/>
      <c r="U33" s="839"/>
      <c r="V33" s="839">
        <v>1332</v>
      </c>
      <c r="W33" s="839"/>
      <c r="X33" s="839"/>
      <c r="Y33" s="839"/>
      <c r="Z33" s="839"/>
      <c r="AA33" s="839">
        <v>29</v>
      </c>
      <c r="AB33" s="839"/>
      <c r="AC33" s="839"/>
      <c r="AD33" s="839"/>
      <c r="AE33" s="840"/>
      <c r="AF33" s="841">
        <v>27</v>
      </c>
      <c r="AG33" s="842"/>
      <c r="AH33" s="842"/>
      <c r="AI33" s="842"/>
      <c r="AJ33" s="843"/>
      <c r="AK33" s="910">
        <v>648</v>
      </c>
      <c r="AL33" s="911"/>
      <c r="AM33" s="911"/>
      <c r="AN33" s="911"/>
      <c r="AO33" s="911"/>
      <c r="AP33" s="911">
        <v>3675</v>
      </c>
      <c r="AQ33" s="911"/>
      <c r="AR33" s="911"/>
      <c r="AS33" s="911"/>
      <c r="AT33" s="911"/>
      <c r="AU33" s="911">
        <v>2771</v>
      </c>
      <c r="AV33" s="911"/>
      <c r="AW33" s="911"/>
      <c r="AX33" s="911"/>
      <c r="AY33" s="911"/>
      <c r="AZ33" s="912" t="s">
        <v>508</v>
      </c>
      <c r="BA33" s="912"/>
      <c r="BB33" s="912"/>
      <c r="BC33" s="912"/>
      <c r="BD33" s="912"/>
      <c r="BE33" s="908" t="s">
        <v>405</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385</v>
      </c>
      <c r="B63" s="870" t="s">
        <v>407</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1210</v>
      </c>
      <c r="AG63" s="922"/>
      <c r="AH63" s="922"/>
      <c r="AI63" s="922"/>
      <c r="AJ63" s="923"/>
      <c r="AK63" s="924"/>
      <c r="AL63" s="919"/>
      <c r="AM63" s="919"/>
      <c r="AN63" s="919"/>
      <c r="AO63" s="919"/>
      <c r="AP63" s="922">
        <v>4948</v>
      </c>
      <c r="AQ63" s="922"/>
      <c r="AR63" s="922"/>
      <c r="AS63" s="922"/>
      <c r="AT63" s="922"/>
      <c r="AU63" s="922">
        <v>3140</v>
      </c>
      <c r="AV63" s="922"/>
      <c r="AW63" s="922"/>
      <c r="AX63" s="922"/>
      <c r="AY63" s="922"/>
      <c r="AZ63" s="926"/>
      <c r="BA63" s="926"/>
      <c r="BB63" s="926"/>
      <c r="BC63" s="926"/>
      <c r="BD63" s="926"/>
      <c r="BE63" s="927" t="s">
        <v>508</v>
      </c>
      <c r="BF63" s="927"/>
      <c r="BG63" s="927"/>
      <c r="BH63" s="927"/>
      <c r="BI63" s="928"/>
      <c r="BJ63" s="929" t="s">
        <v>233</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411</v>
      </c>
      <c r="W66" s="798"/>
      <c r="X66" s="798"/>
      <c r="Y66" s="798"/>
      <c r="Z66" s="799"/>
      <c r="AA66" s="797" t="s">
        <v>412</v>
      </c>
      <c r="AB66" s="798"/>
      <c r="AC66" s="798"/>
      <c r="AD66" s="798"/>
      <c r="AE66" s="799"/>
      <c r="AF66" s="932" t="s">
        <v>413</v>
      </c>
      <c r="AG66" s="893"/>
      <c r="AH66" s="893"/>
      <c r="AI66" s="893"/>
      <c r="AJ66" s="933"/>
      <c r="AK66" s="797" t="s">
        <v>393</v>
      </c>
      <c r="AL66" s="821"/>
      <c r="AM66" s="821"/>
      <c r="AN66" s="821"/>
      <c r="AO66" s="822"/>
      <c r="AP66" s="797" t="s">
        <v>394</v>
      </c>
      <c r="AQ66" s="798"/>
      <c r="AR66" s="798"/>
      <c r="AS66" s="798"/>
      <c r="AT66" s="799"/>
      <c r="AU66" s="797" t="s">
        <v>414</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586</v>
      </c>
      <c r="C68" s="950"/>
      <c r="D68" s="950"/>
      <c r="E68" s="950"/>
      <c r="F68" s="950"/>
      <c r="G68" s="950"/>
      <c r="H68" s="950"/>
      <c r="I68" s="950"/>
      <c r="J68" s="950"/>
      <c r="K68" s="950"/>
      <c r="L68" s="950"/>
      <c r="M68" s="950"/>
      <c r="N68" s="950"/>
      <c r="O68" s="950"/>
      <c r="P68" s="951"/>
      <c r="Q68" s="952">
        <v>6168</v>
      </c>
      <c r="R68" s="946"/>
      <c r="S68" s="946"/>
      <c r="T68" s="946"/>
      <c r="U68" s="946"/>
      <c r="V68" s="946">
        <v>6045</v>
      </c>
      <c r="W68" s="946"/>
      <c r="X68" s="946"/>
      <c r="Y68" s="946"/>
      <c r="Z68" s="946"/>
      <c r="AA68" s="946">
        <v>123</v>
      </c>
      <c r="AB68" s="946"/>
      <c r="AC68" s="946"/>
      <c r="AD68" s="946"/>
      <c r="AE68" s="946"/>
      <c r="AF68" s="946">
        <v>123</v>
      </c>
      <c r="AG68" s="946"/>
      <c r="AH68" s="946"/>
      <c r="AI68" s="946"/>
      <c r="AJ68" s="946"/>
      <c r="AK68" s="946">
        <v>26</v>
      </c>
      <c r="AL68" s="946"/>
      <c r="AM68" s="946"/>
      <c r="AN68" s="946"/>
      <c r="AO68" s="946"/>
      <c r="AP68" s="946">
        <v>1668</v>
      </c>
      <c r="AQ68" s="946"/>
      <c r="AR68" s="946"/>
      <c r="AS68" s="946"/>
      <c r="AT68" s="946"/>
      <c r="AU68" s="946" t="s">
        <v>585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573</v>
      </c>
      <c r="C69" s="954"/>
      <c r="D69" s="954"/>
      <c r="E69" s="954"/>
      <c r="F69" s="954"/>
      <c r="G69" s="954"/>
      <c r="H69" s="954"/>
      <c r="I69" s="954"/>
      <c r="J69" s="954"/>
      <c r="K69" s="954"/>
      <c r="L69" s="954"/>
      <c r="M69" s="954"/>
      <c r="N69" s="954"/>
      <c r="O69" s="954"/>
      <c r="P69" s="955"/>
      <c r="Q69" s="956">
        <v>320</v>
      </c>
      <c r="R69" s="911"/>
      <c r="S69" s="911"/>
      <c r="T69" s="911"/>
      <c r="U69" s="911"/>
      <c r="V69" s="911">
        <v>282</v>
      </c>
      <c r="W69" s="911"/>
      <c r="X69" s="911"/>
      <c r="Y69" s="911"/>
      <c r="Z69" s="911"/>
      <c r="AA69" s="911">
        <v>37</v>
      </c>
      <c r="AB69" s="911"/>
      <c r="AC69" s="911"/>
      <c r="AD69" s="911"/>
      <c r="AE69" s="911"/>
      <c r="AF69" s="911">
        <v>37</v>
      </c>
      <c r="AG69" s="911"/>
      <c r="AH69" s="911"/>
      <c r="AI69" s="911"/>
      <c r="AJ69" s="911"/>
      <c r="AK69" s="911" t="s">
        <v>585</v>
      </c>
      <c r="AL69" s="911"/>
      <c r="AM69" s="911"/>
      <c r="AN69" s="911"/>
      <c r="AO69" s="911"/>
      <c r="AP69" s="911">
        <v>39</v>
      </c>
      <c r="AQ69" s="911"/>
      <c r="AR69" s="911"/>
      <c r="AS69" s="911"/>
      <c r="AT69" s="911"/>
      <c r="AU69" s="911" t="s">
        <v>585</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574</v>
      </c>
      <c r="C70" s="954"/>
      <c r="D70" s="954"/>
      <c r="E70" s="954"/>
      <c r="F70" s="954"/>
      <c r="G70" s="954"/>
      <c r="H70" s="954"/>
      <c r="I70" s="954"/>
      <c r="J70" s="954"/>
      <c r="K70" s="954"/>
      <c r="L70" s="954"/>
      <c r="M70" s="954"/>
      <c r="N70" s="954"/>
      <c r="O70" s="954"/>
      <c r="P70" s="955"/>
      <c r="Q70" s="956">
        <v>4705</v>
      </c>
      <c r="R70" s="911"/>
      <c r="S70" s="911"/>
      <c r="T70" s="911"/>
      <c r="U70" s="911"/>
      <c r="V70" s="911">
        <v>4309</v>
      </c>
      <c r="W70" s="911"/>
      <c r="X70" s="911"/>
      <c r="Y70" s="911"/>
      <c r="Z70" s="911"/>
      <c r="AA70" s="911">
        <v>396</v>
      </c>
      <c r="AB70" s="911"/>
      <c r="AC70" s="911"/>
      <c r="AD70" s="911"/>
      <c r="AE70" s="911"/>
      <c r="AF70" s="911">
        <v>396</v>
      </c>
      <c r="AG70" s="911"/>
      <c r="AH70" s="911"/>
      <c r="AI70" s="911"/>
      <c r="AJ70" s="911"/>
      <c r="AK70" s="911" t="s">
        <v>585</v>
      </c>
      <c r="AL70" s="911"/>
      <c r="AM70" s="911"/>
      <c r="AN70" s="911"/>
      <c r="AO70" s="911"/>
      <c r="AP70" s="911" t="s">
        <v>585</v>
      </c>
      <c r="AQ70" s="911"/>
      <c r="AR70" s="911"/>
      <c r="AS70" s="911"/>
      <c r="AT70" s="911"/>
      <c r="AU70" s="911" t="s">
        <v>585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575</v>
      </c>
      <c r="C71" s="954"/>
      <c r="D71" s="954"/>
      <c r="E71" s="954"/>
      <c r="F71" s="954"/>
      <c r="G71" s="954"/>
      <c r="H71" s="954"/>
      <c r="I71" s="954"/>
      <c r="J71" s="954"/>
      <c r="K71" s="954"/>
      <c r="L71" s="954"/>
      <c r="M71" s="954"/>
      <c r="N71" s="954"/>
      <c r="O71" s="954"/>
      <c r="P71" s="955"/>
      <c r="Q71" s="956">
        <v>75</v>
      </c>
      <c r="R71" s="911"/>
      <c r="S71" s="911"/>
      <c r="T71" s="911"/>
      <c r="U71" s="911"/>
      <c r="V71" s="911">
        <v>69</v>
      </c>
      <c r="W71" s="911"/>
      <c r="X71" s="911"/>
      <c r="Y71" s="911"/>
      <c r="Z71" s="911"/>
      <c r="AA71" s="911">
        <v>6</v>
      </c>
      <c r="AB71" s="911"/>
      <c r="AC71" s="911"/>
      <c r="AD71" s="911"/>
      <c r="AE71" s="911"/>
      <c r="AF71" s="911">
        <v>6</v>
      </c>
      <c r="AG71" s="911"/>
      <c r="AH71" s="911"/>
      <c r="AI71" s="911"/>
      <c r="AJ71" s="911"/>
      <c r="AK71" s="911" t="s">
        <v>585</v>
      </c>
      <c r="AL71" s="911"/>
      <c r="AM71" s="911"/>
      <c r="AN71" s="911"/>
      <c r="AO71" s="911"/>
      <c r="AP71" s="911" t="s">
        <v>585</v>
      </c>
      <c r="AQ71" s="911"/>
      <c r="AR71" s="911"/>
      <c r="AS71" s="911"/>
      <c r="AT71" s="911"/>
      <c r="AU71" s="911" t="s">
        <v>585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576</v>
      </c>
      <c r="C72" s="954"/>
      <c r="D72" s="954"/>
      <c r="E72" s="954"/>
      <c r="F72" s="954"/>
      <c r="G72" s="954"/>
      <c r="H72" s="954"/>
      <c r="I72" s="954"/>
      <c r="J72" s="954"/>
      <c r="K72" s="954"/>
      <c r="L72" s="954"/>
      <c r="M72" s="954"/>
      <c r="N72" s="954"/>
      <c r="O72" s="954"/>
      <c r="P72" s="955"/>
      <c r="Q72" s="956">
        <v>1556</v>
      </c>
      <c r="R72" s="911"/>
      <c r="S72" s="911"/>
      <c r="T72" s="911"/>
      <c r="U72" s="911"/>
      <c r="V72" s="911">
        <v>1545</v>
      </c>
      <c r="W72" s="911"/>
      <c r="X72" s="911"/>
      <c r="Y72" s="911"/>
      <c r="Z72" s="911"/>
      <c r="AA72" s="911">
        <v>10</v>
      </c>
      <c r="AB72" s="911"/>
      <c r="AC72" s="911"/>
      <c r="AD72" s="911"/>
      <c r="AE72" s="911"/>
      <c r="AF72" s="911">
        <v>10</v>
      </c>
      <c r="AG72" s="911"/>
      <c r="AH72" s="911"/>
      <c r="AI72" s="911"/>
      <c r="AJ72" s="911"/>
      <c r="AK72" s="911" t="s">
        <v>585</v>
      </c>
      <c r="AL72" s="911"/>
      <c r="AM72" s="911"/>
      <c r="AN72" s="911"/>
      <c r="AO72" s="911"/>
      <c r="AP72" s="911" t="s">
        <v>585</v>
      </c>
      <c r="AQ72" s="911"/>
      <c r="AR72" s="911"/>
      <c r="AS72" s="911"/>
      <c r="AT72" s="911"/>
      <c r="AU72" s="911" t="s">
        <v>585</v>
      </c>
      <c r="AV72" s="911"/>
      <c r="AW72" s="911"/>
      <c r="AX72" s="911"/>
      <c r="AY72" s="911"/>
      <c r="AZ72" s="957" t="s">
        <v>577</v>
      </c>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576</v>
      </c>
      <c r="C73" s="954"/>
      <c r="D73" s="954"/>
      <c r="E73" s="954"/>
      <c r="F73" s="954"/>
      <c r="G73" s="954"/>
      <c r="H73" s="954"/>
      <c r="I73" s="954"/>
      <c r="J73" s="954"/>
      <c r="K73" s="954"/>
      <c r="L73" s="954"/>
      <c r="M73" s="954"/>
      <c r="N73" s="954"/>
      <c r="O73" s="954"/>
      <c r="P73" s="955"/>
      <c r="Q73" s="956">
        <v>422222</v>
      </c>
      <c r="R73" s="911"/>
      <c r="S73" s="911"/>
      <c r="T73" s="911"/>
      <c r="U73" s="911"/>
      <c r="V73" s="911">
        <v>410039</v>
      </c>
      <c r="W73" s="911"/>
      <c r="X73" s="911"/>
      <c r="Y73" s="911"/>
      <c r="Z73" s="911"/>
      <c r="AA73" s="911">
        <v>12183</v>
      </c>
      <c r="AB73" s="911"/>
      <c r="AC73" s="911"/>
      <c r="AD73" s="911"/>
      <c r="AE73" s="911"/>
      <c r="AF73" s="911">
        <v>12183</v>
      </c>
      <c r="AG73" s="911"/>
      <c r="AH73" s="911"/>
      <c r="AI73" s="911"/>
      <c r="AJ73" s="911"/>
      <c r="AK73" s="911">
        <v>1416</v>
      </c>
      <c r="AL73" s="911"/>
      <c r="AM73" s="911"/>
      <c r="AN73" s="911"/>
      <c r="AO73" s="911"/>
      <c r="AP73" s="911" t="s">
        <v>585</v>
      </c>
      <c r="AQ73" s="911"/>
      <c r="AR73" s="911"/>
      <c r="AS73" s="911"/>
      <c r="AT73" s="911"/>
      <c r="AU73" s="911" t="s">
        <v>585</v>
      </c>
      <c r="AV73" s="911"/>
      <c r="AW73" s="911"/>
      <c r="AX73" s="911"/>
      <c r="AY73" s="911"/>
      <c r="AZ73" s="957" t="s">
        <v>578</v>
      </c>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587</v>
      </c>
      <c r="C74" s="954"/>
      <c r="D74" s="954"/>
      <c r="E74" s="954"/>
      <c r="F74" s="954"/>
      <c r="G74" s="954"/>
      <c r="H74" s="954"/>
      <c r="I74" s="954"/>
      <c r="J74" s="954"/>
      <c r="K74" s="954"/>
      <c r="L74" s="954"/>
      <c r="M74" s="954"/>
      <c r="N74" s="954"/>
      <c r="O74" s="954"/>
      <c r="P74" s="955"/>
      <c r="Q74" s="956">
        <v>297</v>
      </c>
      <c r="R74" s="911"/>
      <c r="S74" s="911"/>
      <c r="T74" s="911"/>
      <c r="U74" s="911"/>
      <c r="V74" s="911">
        <v>286</v>
      </c>
      <c r="W74" s="911"/>
      <c r="X74" s="911"/>
      <c r="Y74" s="911"/>
      <c r="Z74" s="911"/>
      <c r="AA74" s="911">
        <v>11</v>
      </c>
      <c r="AB74" s="911"/>
      <c r="AC74" s="911"/>
      <c r="AD74" s="911"/>
      <c r="AE74" s="911"/>
      <c r="AF74" s="911">
        <v>11</v>
      </c>
      <c r="AG74" s="911"/>
      <c r="AH74" s="911"/>
      <c r="AI74" s="911"/>
      <c r="AJ74" s="911"/>
      <c r="AK74" s="911">
        <v>5</v>
      </c>
      <c r="AL74" s="911"/>
      <c r="AM74" s="911"/>
      <c r="AN74" s="911"/>
      <c r="AO74" s="911"/>
      <c r="AP74" s="911" t="s">
        <v>585</v>
      </c>
      <c r="AQ74" s="911"/>
      <c r="AR74" s="911"/>
      <c r="AS74" s="911"/>
      <c r="AT74" s="911"/>
      <c r="AU74" s="911" t="s">
        <v>585</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579</v>
      </c>
      <c r="C75" s="954"/>
      <c r="D75" s="954"/>
      <c r="E75" s="954"/>
      <c r="F75" s="954"/>
      <c r="G75" s="954"/>
      <c r="H75" s="954"/>
      <c r="I75" s="954"/>
      <c r="J75" s="954"/>
      <c r="K75" s="954"/>
      <c r="L75" s="954"/>
      <c r="M75" s="954"/>
      <c r="N75" s="954"/>
      <c r="O75" s="954"/>
      <c r="P75" s="955"/>
      <c r="Q75" s="959">
        <v>117</v>
      </c>
      <c r="R75" s="960"/>
      <c r="S75" s="960"/>
      <c r="T75" s="960"/>
      <c r="U75" s="910"/>
      <c r="V75" s="961">
        <v>93</v>
      </c>
      <c r="W75" s="960"/>
      <c r="X75" s="960"/>
      <c r="Y75" s="960"/>
      <c r="Z75" s="910"/>
      <c r="AA75" s="961">
        <v>23</v>
      </c>
      <c r="AB75" s="960"/>
      <c r="AC75" s="960"/>
      <c r="AD75" s="960"/>
      <c r="AE75" s="910"/>
      <c r="AF75" s="961">
        <v>10</v>
      </c>
      <c r="AG75" s="960"/>
      <c r="AH75" s="960"/>
      <c r="AI75" s="960"/>
      <c r="AJ75" s="910"/>
      <c r="AK75" s="961" t="s">
        <v>585</v>
      </c>
      <c r="AL75" s="960"/>
      <c r="AM75" s="960"/>
      <c r="AN75" s="960"/>
      <c r="AO75" s="910"/>
      <c r="AP75" s="961" t="s">
        <v>585</v>
      </c>
      <c r="AQ75" s="960"/>
      <c r="AR75" s="960"/>
      <c r="AS75" s="960"/>
      <c r="AT75" s="910"/>
      <c r="AU75" s="961" t="s">
        <v>585</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385</v>
      </c>
      <c r="B88" s="870" t="s">
        <v>415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12776</v>
      </c>
      <c r="AG88" s="922"/>
      <c r="AH88" s="922"/>
      <c r="AI88" s="922"/>
      <c r="AJ88" s="922"/>
      <c r="AK88" s="919"/>
      <c r="AL88" s="919"/>
      <c r="AM88" s="919"/>
      <c r="AN88" s="919"/>
      <c r="AO88" s="919"/>
      <c r="AP88" s="922">
        <v>1707</v>
      </c>
      <c r="AQ88" s="922"/>
      <c r="AR88" s="922"/>
      <c r="AS88" s="922"/>
      <c r="AT88" s="922"/>
      <c r="AU88" s="922" t="s">
        <v>585</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906</v>
      </c>
      <c r="CS102" s="930"/>
      <c r="CT102" s="930"/>
      <c r="CU102" s="930"/>
      <c r="CV102" s="973"/>
      <c r="CW102" s="972">
        <v>4</v>
      </c>
      <c r="CX102" s="930"/>
      <c r="CY102" s="930"/>
      <c r="CZ102" s="930"/>
      <c r="DA102" s="973"/>
      <c r="DB102" s="972" t="s">
        <v>585</v>
      </c>
      <c r="DC102" s="930"/>
      <c r="DD102" s="930"/>
      <c r="DE102" s="930"/>
      <c r="DF102" s="973"/>
      <c r="DG102" s="972" t="s">
        <v>585</v>
      </c>
      <c r="DH102" s="930"/>
      <c r="DI102" s="930"/>
      <c r="DJ102" s="930"/>
      <c r="DK102" s="973"/>
      <c r="DL102" s="972" t="s">
        <v>585</v>
      </c>
      <c r="DM102" s="930"/>
      <c r="DN102" s="930"/>
      <c r="DO102" s="930"/>
      <c r="DP102" s="973"/>
      <c r="DQ102" s="972" t="s">
        <v>585</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424</v>
      </c>
      <c r="AB109" s="975"/>
      <c r="AC109" s="975"/>
      <c r="AD109" s="975"/>
      <c r="AE109" s="976"/>
      <c r="AF109" s="974" t="s">
        <v>303</v>
      </c>
      <c r="AG109" s="975"/>
      <c r="AH109" s="975"/>
      <c r="AI109" s="975"/>
      <c r="AJ109" s="976"/>
      <c r="AK109" s="974" t="s">
        <v>302</v>
      </c>
      <c r="AL109" s="975"/>
      <c r="AM109" s="975"/>
      <c r="AN109" s="975"/>
      <c r="AO109" s="976"/>
      <c r="AP109" s="974" t="s">
        <v>425</v>
      </c>
      <c r="AQ109" s="975"/>
      <c r="AR109" s="975"/>
      <c r="AS109" s="975"/>
      <c r="AT109" s="977"/>
      <c r="AU109" s="994" t="s">
        <v>423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424</v>
      </c>
      <c r="BR109" s="975"/>
      <c r="BS109" s="975"/>
      <c r="BT109" s="975"/>
      <c r="BU109" s="976"/>
      <c r="BV109" s="974" t="s">
        <v>303</v>
      </c>
      <c r="BW109" s="975"/>
      <c r="BX109" s="975"/>
      <c r="BY109" s="975"/>
      <c r="BZ109" s="976"/>
      <c r="CA109" s="974" t="s">
        <v>302</v>
      </c>
      <c r="CB109" s="975"/>
      <c r="CC109" s="975"/>
      <c r="CD109" s="975"/>
      <c r="CE109" s="976"/>
      <c r="CF109" s="995" t="s">
        <v>425</v>
      </c>
      <c r="CG109" s="995"/>
      <c r="CH109" s="995"/>
      <c r="CI109" s="995"/>
      <c r="CJ109" s="995"/>
      <c r="CK109" s="974" t="s">
        <v>426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424</v>
      </c>
      <c r="DH109" s="975"/>
      <c r="DI109" s="975"/>
      <c r="DJ109" s="975"/>
      <c r="DK109" s="976"/>
      <c r="DL109" s="974" t="s">
        <v>303</v>
      </c>
      <c r="DM109" s="975"/>
      <c r="DN109" s="975"/>
      <c r="DO109" s="975"/>
      <c r="DP109" s="976"/>
      <c r="DQ109" s="974" t="s">
        <v>302</v>
      </c>
      <c r="DR109" s="975"/>
      <c r="DS109" s="975"/>
      <c r="DT109" s="975"/>
      <c r="DU109" s="976"/>
      <c r="DV109" s="974" t="s">
        <v>425</v>
      </c>
      <c r="DW109" s="975"/>
      <c r="DX109" s="975"/>
      <c r="DY109" s="975"/>
      <c r="DZ109" s="977"/>
    </row>
    <row r="110" spans="1:131" s="246" customFormat="1" ht="26.25" customHeight="1">
      <c r="A110" s="978" t="s">
        <v>427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1766697</v>
      </c>
      <c r="AB110" s="982"/>
      <c r="AC110" s="982"/>
      <c r="AD110" s="982"/>
      <c r="AE110" s="983"/>
      <c r="AF110" s="984">
        <v>1751134</v>
      </c>
      <c r="AG110" s="982"/>
      <c r="AH110" s="982"/>
      <c r="AI110" s="982"/>
      <c r="AJ110" s="983"/>
      <c r="AK110" s="984">
        <v>1713022</v>
      </c>
      <c r="AL110" s="982"/>
      <c r="AM110" s="982"/>
      <c r="AN110" s="982"/>
      <c r="AO110" s="983"/>
      <c r="AP110" s="985">
        <v>16.8</v>
      </c>
      <c r="AQ110" s="986"/>
      <c r="AR110" s="986"/>
      <c r="AS110" s="986"/>
      <c r="AT110" s="987"/>
      <c r="AU110" s="988" t="s">
        <v>72</v>
      </c>
      <c r="AV110" s="989"/>
      <c r="AW110" s="989"/>
      <c r="AX110" s="989"/>
      <c r="AY110" s="989"/>
      <c r="AZ110" s="1030" t="s">
        <v>428</v>
      </c>
      <c r="BA110" s="979"/>
      <c r="BB110" s="979"/>
      <c r="BC110" s="979"/>
      <c r="BD110" s="979"/>
      <c r="BE110" s="979"/>
      <c r="BF110" s="979"/>
      <c r="BG110" s="979"/>
      <c r="BH110" s="979"/>
      <c r="BI110" s="979"/>
      <c r="BJ110" s="979"/>
      <c r="BK110" s="979"/>
      <c r="BL110" s="979"/>
      <c r="BM110" s="979"/>
      <c r="BN110" s="979"/>
      <c r="BO110" s="979"/>
      <c r="BP110" s="980"/>
      <c r="BQ110" s="1016">
        <v>18865798</v>
      </c>
      <c r="BR110" s="1017"/>
      <c r="BS110" s="1017"/>
      <c r="BT110" s="1017"/>
      <c r="BU110" s="1017"/>
      <c r="BV110" s="1017">
        <v>18423693</v>
      </c>
      <c r="BW110" s="1017"/>
      <c r="BX110" s="1017"/>
      <c r="BY110" s="1017"/>
      <c r="BZ110" s="1017"/>
      <c r="CA110" s="1017">
        <v>18314754</v>
      </c>
      <c r="CB110" s="1017"/>
      <c r="CC110" s="1017"/>
      <c r="CD110" s="1017"/>
      <c r="CE110" s="1017"/>
      <c r="CF110" s="1031">
        <v>179.6</v>
      </c>
      <c r="CG110" s="1032"/>
      <c r="CH110" s="1032"/>
      <c r="CI110" s="1032"/>
      <c r="CJ110" s="1032"/>
      <c r="CK110" s="1033" t="s">
        <v>429</v>
      </c>
      <c r="CL110" s="1034"/>
      <c r="CM110" s="1013" t="s">
        <v>430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431</v>
      </c>
      <c r="DH110" s="1017"/>
      <c r="DI110" s="1017"/>
      <c r="DJ110" s="1017"/>
      <c r="DK110" s="1017"/>
      <c r="DL110" s="1017" t="s">
        <v>432</v>
      </c>
      <c r="DM110" s="1017"/>
      <c r="DN110" s="1017"/>
      <c r="DO110" s="1017"/>
      <c r="DP110" s="1017"/>
      <c r="DQ110" s="1017" t="s">
        <v>432</v>
      </c>
      <c r="DR110" s="1017"/>
      <c r="DS110" s="1017"/>
      <c r="DT110" s="1017"/>
      <c r="DU110" s="1017"/>
      <c r="DV110" s="1018" t="s">
        <v>431</v>
      </c>
      <c r="DW110" s="1018"/>
      <c r="DX110" s="1018"/>
      <c r="DY110" s="1018"/>
      <c r="DZ110" s="1019"/>
    </row>
    <row r="111" spans="1:131" s="246" customFormat="1" ht="26.25" customHeight="1">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432</v>
      </c>
      <c r="AB111" s="1024"/>
      <c r="AC111" s="1024"/>
      <c r="AD111" s="1024"/>
      <c r="AE111" s="1025"/>
      <c r="AF111" s="1026" t="s">
        <v>233</v>
      </c>
      <c r="AG111" s="1024"/>
      <c r="AH111" s="1024"/>
      <c r="AI111" s="1024"/>
      <c r="AJ111" s="1025"/>
      <c r="AK111" s="1026" t="s">
        <v>432</v>
      </c>
      <c r="AL111" s="1024"/>
      <c r="AM111" s="1024"/>
      <c r="AN111" s="1024"/>
      <c r="AO111" s="1025"/>
      <c r="AP111" s="1027" t="s">
        <v>431</v>
      </c>
      <c r="AQ111" s="1028"/>
      <c r="AR111" s="1028"/>
      <c r="AS111" s="1028"/>
      <c r="AT111" s="1029"/>
      <c r="AU111" s="990"/>
      <c r="AV111" s="991"/>
      <c r="AW111" s="991"/>
      <c r="AX111" s="991"/>
      <c r="AY111" s="991"/>
      <c r="AZ111" s="1039" t="s">
        <v>434</v>
      </c>
      <c r="BA111" s="1040"/>
      <c r="BB111" s="1040"/>
      <c r="BC111" s="1040"/>
      <c r="BD111" s="1040"/>
      <c r="BE111" s="1040"/>
      <c r="BF111" s="1040"/>
      <c r="BG111" s="1040"/>
      <c r="BH111" s="1040"/>
      <c r="BI111" s="1040"/>
      <c r="BJ111" s="1040"/>
      <c r="BK111" s="1040"/>
      <c r="BL111" s="1040"/>
      <c r="BM111" s="1040"/>
      <c r="BN111" s="1040"/>
      <c r="BO111" s="1040"/>
      <c r="BP111" s="1041"/>
      <c r="BQ111" s="1009">
        <v>3105</v>
      </c>
      <c r="BR111" s="1010"/>
      <c r="BS111" s="1010"/>
      <c r="BT111" s="1010"/>
      <c r="BU111" s="1010"/>
      <c r="BV111" s="1010">
        <v>2050</v>
      </c>
      <c r="BW111" s="1010"/>
      <c r="BX111" s="1010"/>
      <c r="BY111" s="1010"/>
      <c r="BZ111" s="1010"/>
      <c r="CA111" s="1010">
        <v>1015</v>
      </c>
      <c r="CB111" s="1010"/>
      <c r="CC111" s="1010"/>
      <c r="CD111" s="1010"/>
      <c r="CE111" s="1010"/>
      <c r="CF111" s="1004">
        <v>0</v>
      </c>
      <c r="CG111" s="1005"/>
      <c r="CH111" s="1005"/>
      <c r="CI111" s="1005"/>
      <c r="CJ111" s="1005"/>
      <c r="CK111" s="1035"/>
      <c r="CL111" s="1036"/>
      <c r="CM111" s="1006" t="s">
        <v>435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233</v>
      </c>
      <c r="DH111" s="1010"/>
      <c r="DI111" s="1010"/>
      <c r="DJ111" s="1010"/>
      <c r="DK111" s="1010"/>
      <c r="DL111" s="1010" t="s">
        <v>432</v>
      </c>
      <c r="DM111" s="1010"/>
      <c r="DN111" s="1010"/>
      <c r="DO111" s="1010"/>
      <c r="DP111" s="1010"/>
      <c r="DQ111" s="1010" t="s">
        <v>432</v>
      </c>
      <c r="DR111" s="1010"/>
      <c r="DS111" s="1010"/>
      <c r="DT111" s="1010"/>
      <c r="DU111" s="1010"/>
      <c r="DV111" s="1011" t="s">
        <v>432</v>
      </c>
      <c r="DW111" s="1011"/>
      <c r="DX111" s="1011"/>
      <c r="DY111" s="1011"/>
      <c r="DZ111" s="1012"/>
    </row>
    <row r="112" spans="1:131" s="246" customFormat="1" ht="26.25" customHeight="1">
      <c r="A112" s="1042" t="s">
        <v>436</v>
      </c>
      <c r="B112" s="1043"/>
      <c r="C112" s="1040" t="s">
        <v>437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438</v>
      </c>
      <c r="AB112" s="1049"/>
      <c r="AC112" s="1049"/>
      <c r="AD112" s="1049"/>
      <c r="AE112" s="1050"/>
      <c r="AF112" s="1051" t="s">
        <v>438</v>
      </c>
      <c r="AG112" s="1049"/>
      <c r="AH112" s="1049"/>
      <c r="AI112" s="1049"/>
      <c r="AJ112" s="1050"/>
      <c r="AK112" s="1051" t="s">
        <v>438</v>
      </c>
      <c r="AL112" s="1049"/>
      <c r="AM112" s="1049"/>
      <c r="AN112" s="1049"/>
      <c r="AO112" s="1050"/>
      <c r="AP112" s="1052" t="s">
        <v>438</v>
      </c>
      <c r="AQ112" s="1053"/>
      <c r="AR112" s="1053"/>
      <c r="AS112" s="1053"/>
      <c r="AT112" s="1054"/>
      <c r="AU112" s="990"/>
      <c r="AV112" s="991"/>
      <c r="AW112" s="991"/>
      <c r="AX112" s="991"/>
      <c r="AY112" s="991"/>
      <c r="AZ112" s="1039" t="s">
        <v>439</v>
      </c>
      <c r="BA112" s="1040"/>
      <c r="BB112" s="1040"/>
      <c r="BC112" s="1040"/>
      <c r="BD112" s="1040"/>
      <c r="BE112" s="1040"/>
      <c r="BF112" s="1040"/>
      <c r="BG112" s="1040"/>
      <c r="BH112" s="1040"/>
      <c r="BI112" s="1040"/>
      <c r="BJ112" s="1040"/>
      <c r="BK112" s="1040"/>
      <c r="BL112" s="1040"/>
      <c r="BM112" s="1040"/>
      <c r="BN112" s="1040"/>
      <c r="BO112" s="1040"/>
      <c r="BP112" s="1041"/>
      <c r="BQ112" s="1009">
        <v>3548718</v>
      </c>
      <c r="BR112" s="1010"/>
      <c r="BS112" s="1010"/>
      <c r="BT112" s="1010"/>
      <c r="BU112" s="1010"/>
      <c r="BV112" s="1010">
        <v>3248948</v>
      </c>
      <c r="BW112" s="1010"/>
      <c r="BX112" s="1010"/>
      <c r="BY112" s="1010"/>
      <c r="BZ112" s="1010"/>
      <c r="CA112" s="1010">
        <v>3140281</v>
      </c>
      <c r="CB112" s="1010"/>
      <c r="CC112" s="1010"/>
      <c r="CD112" s="1010"/>
      <c r="CE112" s="1010"/>
      <c r="CF112" s="1004">
        <v>30.8</v>
      </c>
      <c r="CG112" s="1005"/>
      <c r="CH112" s="1005"/>
      <c r="CI112" s="1005"/>
      <c r="CJ112" s="1005"/>
      <c r="CK112" s="1035"/>
      <c r="CL112" s="1036"/>
      <c r="CM112" s="1006" t="s">
        <v>440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438</v>
      </c>
      <c r="DH112" s="1010"/>
      <c r="DI112" s="1010"/>
      <c r="DJ112" s="1010"/>
      <c r="DK112" s="1010"/>
      <c r="DL112" s="1010" t="s">
        <v>438</v>
      </c>
      <c r="DM112" s="1010"/>
      <c r="DN112" s="1010"/>
      <c r="DO112" s="1010"/>
      <c r="DP112" s="1010"/>
      <c r="DQ112" s="1010" t="s">
        <v>438</v>
      </c>
      <c r="DR112" s="1010"/>
      <c r="DS112" s="1010"/>
      <c r="DT112" s="1010"/>
      <c r="DU112" s="1010"/>
      <c r="DV112" s="1011" t="s">
        <v>438</v>
      </c>
      <c r="DW112" s="1011"/>
      <c r="DX112" s="1011"/>
      <c r="DY112" s="1011"/>
      <c r="DZ112" s="1012"/>
    </row>
    <row r="113" spans="1:130" s="246" customFormat="1" ht="26.25" customHeight="1">
      <c r="A113" s="1044"/>
      <c r="B113" s="1045"/>
      <c r="C113" s="1040" t="s">
        <v>441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385947</v>
      </c>
      <c r="AB113" s="1024"/>
      <c r="AC113" s="1024"/>
      <c r="AD113" s="1024"/>
      <c r="AE113" s="1025"/>
      <c r="AF113" s="1026">
        <v>322521</v>
      </c>
      <c r="AG113" s="1024"/>
      <c r="AH113" s="1024"/>
      <c r="AI113" s="1024"/>
      <c r="AJ113" s="1025"/>
      <c r="AK113" s="1026">
        <v>373484</v>
      </c>
      <c r="AL113" s="1024"/>
      <c r="AM113" s="1024"/>
      <c r="AN113" s="1024"/>
      <c r="AO113" s="1025"/>
      <c r="AP113" s="1027">
        <v>3.7</v>
      </c>
      <c r="AQ113" s="1028"/>
      <c r="AR113" s="1028"/>
      <c r="AS113" s="1028"/>
      <c r="AT113" s="1029"/>
      <c r="AU113" s="990"/>
      <c r="AV113" s="991"/>
      <c r="AW113" s="991"/>
      <c r="AX113" s="991"/>
      <c r="AY113" s="991"/>
      <c r="AZ113" s="1039" t="s">
        <v>442</v>
      </c>
      <c r="BA113" s="1040"/>
      <c r="BB113" s="1040"/>
      <c r="BC113" s="1040"/>
      <c r="BD113" s="1040"/>
      <c r="BE113" s="1040"/>
      <c r="BF113" s="1040"/>
      <c r="BG113" s="1040"/>
      <c r="BH113" s="1040"/>
      <c r="BI113" s="1040"/>
      <c r="BJ113" s="1040"/>
      <c r="BK113" s="1040"/>
      <c r="BL113" s="1040"/>
      <c r="BM113" s="1040"/>
      <c r="BN113" s="1040"/>
      <c r="BO113" s="1040"/>
      <c r="BP113" s="1041"/>
      <c r="BQ113" s="1009">
        <v>584598</v>
      </c>
      <c r="BR113" s="1010"/>
      <c r="BS113" s="1010"/>
      <c r="BT113" s="1010"/>
      <c r="BU113" s="1010"/>
      <c r="BV113" s="1010">
        <v>524790</v>
      </c>
      <c r="BW113" s="1010"/>
      <c r="BX113" s="1010"/>
      <c r="BY113" s="1010"/>
      <c r="BZ113" s="1010"/>
      <c r="CA113" s="1010">
        <v>516709</v>
      </c>
      <c r="CB113" s="1010"/>
      <c r="CC113" s="1010"/>
      <c r="CD113" s="1010"/>
      <c r="CE113" s="1010"/>
      <c r="CF113" s="1004">
        <v>5.0999999999999996</v>
      </c>
      <c r="CG113" s="1005"/>
      <c r="CH113" s="1005"/>
      <c r="CI113" s="1005"/>
      <c r="CJ113" s="1005"/>
      <c r="CK113" s="1035"/>
      <c r="CL113" s="1036"/>
      <c r="CM113" s="1006" t="s">
        <v>443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438</v>
      </c>
      <c r="DH113" s="1049"/>
      <c r="DI113" s="1049"/>
      <c r="DJ113" s="1049"/>
      <c r="DK113" s="1050"/>
      <c r="DL113" s="1051" t="s">
        <v>438</v>
      </c>
      <c r="DM113" s="1049"/>
      <c r="DN113" s="1049"/>
      <c r="DO113" s="1049"/>
      <c r="DP113" s="1050"/>
      <c r="DQ113" s="1051" t="s">
        <v>438</v>
      </c>
      <c r="DR113" s="1049"/>
      <c r="DS113" s="1049"/>
      <c r="DT113" s="1049"/>
      <c r="DU113" s="1050"/>
      <c r="DV113" s="1052" t="s">
        <v>438</v>
      </c>
      <c r="DW113" s="1053"/>
      <c r="DX113" s="1053"/>
      <c r="DY113" s="1053"/>
      <c r="DZ113" s="1054"/>
    </row>
    <row r="114" spans="1:130" s="246" customFormat="1" ht="26.25" customHeight="1">
      <c r="A114" s="1044"/>
      <c r="B114" s="1045"/>
      <c r="C114" s="1040" t="s">
        <v>444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10601</v>
      </c>
      <c r="AB114" s="1049"/>
      <c r="AC114" s="1049"/>
      <c r="AD114" s="1049"/>
      <c r="AE114" s="1050"/>
      <c r="AF114" s="1051">
        <v>13678</v>
      </c>
      <c r="AG114" s="1049"/>
      <c r="AH114" s="1049"/>
      <c r="AI114" s="1049"/>
      <c r="AJ114" s="1050"/>
      <c r="AK114" s="1051">
        <v>18938</v>
      </c>
      <c r="AL114" s="1049"/>
      <c r="AM114" s="1049"/>
      <c r="AN114" s="1049"/>
      <c r="AO114" s="1050"/>
      <c r="AP114" s="1052">
        <v>0.2</v>
      </c>
      <c r="AQ114" s="1053"/>
      <c r="AR114" s="1053"/>
      <c r="AS114" s="1053"/>
      <c r="AT114" s="1054"/>
      <c r="AU114" s="990"/>
      <c r="AV114" s="991"/>
      <c r="AW114" s="991"/>
      <c r="AX114" s="991"/>
      <c r="AY114" s="991"/>
      <c r="AZ114" s="1039" t="s">
        <v>445</v>
      </c>
      <c r="BA114" s="1040"/>
      <c r="BB114" s="1040"/>
      <c r="BC114" s="1040"/>
      <c r="BD114" s="1040"/>
      <c r="BE114" s="1040"/>
      <c r="BF114" s="1040"/>
      <c r="BG114" s="1040"/>
      <c r="BH114" s="1040"/>
      <c r="BI114" s="1040"/>
      <c r="BJ114" s="1040"/>
      <c r="BK114" s="1040"/>
      <c r="BL114" s="1040"/>
      <c r="BM114" s="1040"/>
      <c r="BN114" s="1040"/>
      <c r="BO114" s="1040"/>
      <c r="BP114" s="1041"/>
      <c r="BQ114" s="1009">
        <v>2785429</v>
      </c>
      <c r="BR114" s="1010"/>
      <c r="BS114" s="1010"/>
      <c r="BT114" s="1010"/>
      <c r="BU114" s="1010"/>
      <c r="BV114" s="1010">
        <v>2816268</v>
      </c>
      <c r="BW114" s="1010"/>
      <c r="BX114" s="1010"/>
      <c r="BY114" s="1010"/>
      <c r="BZ114" s="1010"/>
      <c r="CA114" s="1010">
        <v>2885002</v>
      </c>
      <c r="CB114" s="1010"/>
      <c r="CC114" s="1010"/>
      <c r="CD114" s="1010"/>
      <c r="CE114" s="1010"/>
      <c r="CF114" s="1004">
        <v>28.3</v>
      </c>
      <c r="CG114" s="1005"/>
      <c r="CH114" s="1005"/>
      <c r="CI114" s="1005"/>
      <c r="CJ114" s="1005"/>
      <c r="CK114" s="1035"/>
      <c r="CL114" s="1036"/>
      <c r="CM114" s="1006" t="s">
        <v>446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438</v>
      </c>
      <c r="DH114" s="1049"/>
      <c r="DI114" s="1049"/>
      <c r="DJ114" s="1049"/>
      <c r="DK114" s="1050"/>
      <c r="DL114" s="1051" t="s">
        <v>438</v>
      </c>
      <c r="DM114" s="1049"/>
      <c r="DN114" s="1049"/>
      <c r="DO114" s="1049"/>
      <c r="DP114" s="1050"/>
      <c r="DQ114" s="1051" t="s">
        <v>438</v>
      </c>
      <c r="DR114" s="1049"/>
      <c r="DS114" s="1049"/>
      <c r="DT114" s="1049"/>
      <c r="DU114" s="1050"/>
      <c r="DV114" s="1052" t="s">
        <v>438</v>
      </c>
      <c r="DW114" s="1053"/>
      <c r="DX114" s="1053"/>
      <c r="DY114" s="1053"/>
      <c r="DZ114" s="1054"/>
    </row>
    <row r="115" spans="1:130" s="246" customFormat="1" ht="26.25" customHeight="1">
      <c r="A115" s="1044"/>
      <c r="B115" s="1045"/>
      <c r="C115" s="1040" t="s">
        <v>447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2001</v>
      </c>
      <c r="AB115" s="1024"/>
      <c r="AC115" s="1024"/>
      <c r="AD115" s="1024"/>
      <c r="AE115" s="1025"/>
      <c r="AF115" s="1026">
        <v>2583</v>
      </c>
      <c r="AG115" s="1024"/>
      <c r="AH115" s="1024"/>
      <c r="AI115" s="1024"/>
      <c r="AJ115" s="1025"/>
      <c r="AK115" s="1026">
        <v>2543</v>
      </c>
      <c r="AL115" s="1024"/>
      <c r="AM115" s="1024"/>
      <c r="AN115" s="1024"/>
      <c r="AO115" s="1025"/>
      <c r="AP115" s="1027">
        <v>0</v>
      </c>
      <c r="AQ115" s="1028"/>
      <c r="AR115" s="1028"/>
      <c r="AS115" s="1028"/>
      <c r="AT115" s="1029"/>
      <c r="AU115" s="990"/>
      <c r="AV115" s="991"/>
      <c r="AW115" s="991"/>
      <c r="AX115" s="991"/>
      <c r="AY115" s="991"/>
      <c r="AZ115" s="1039" t="s">
        <v>448</v>
      </c>
      <c r="BA115" s="1040"/>
      <c r="BB115" s="1040"/>
      <c r="BC115" s="1040"/>
      <c r="BD115" s="1040"/>
      <c r="BE115" s="1040"/>
      <c r="BF115" s="1040"/>
      <c r="BG115" s="1040"/>
      <c r="BH115" s="1040"/>
      <c r="BI115" s="1040"/>
      <c r="BJ115" s="1040"/>
      <c r="BK115" s="1040"/>
      <c r="BL115" s="1040"/>
      <c r="BM115" s="1040"/>
      <c r="BN115" s="1040"/>
      <c r="BO115" s="1040"/>
      <c r="BP115" s="1041"/>
      <c r="BQ115" s="1009" t="s">
        <v>438</v>
      </c>
      <c r="BR115" s="1010"/>
      <c r="BS115" s="1010"/>
      <c r="BT115" s="1010"/>
      <c r="BU115" s="1010"/>
      <c r="BV115" s="1010" t="s">
        <v>438</v>
      </c>
      <c r="BW115" s="1010"/>
      <c r="BX115" s="1010"/>
      <c r="BY115" s="1010"/>
      <c r="BZ115" s="1010"/>
      <c r="CA115" s="1010" t="s">
        <v>438</v>
      </c>
      <c r="CB115" s="1010"/>
      <c r="CC115" s="1010"/>
      <c r="CD115" s="1010"/>
      <c r="CE115" s="1010"/>
      <c r="CF115" s="1004" t="s">
        <v>438</v>
      </c>
      <c r="CG115" s="1005"/>
      <c r="CH115" s="1005"/>
      <c r="CI115" s="1005"/>
      <c r="CJ115" s="1005"/>
      <c r="CK115" s="1035"/>
      <c r="CL115" s="1036"/>
      <c r="CM115" s="1039" t="s">
        <v>449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438</v>
      </c>
      <c r="DH115" s="1049"/>
      <c r="DI115" s="1049"/>
      <c r="DJ115" s="1049"/>
      <c r="DK115" s="1050"/>
      <c r="DL115" s="1051" t="s">
        <v>438</v>
      </c>
      <c r="DM115" s="1049"/>
      <c r="DN115" s="1049"/>
      <c r="DO115" s="1049"/>
      <c r="DP115" s="1050"/>
      <c r="DQ115" s="1051" t="s">
        <v>438</v>
      </c>
      <c r="DR115" s="1049"/>
      <c r="DS115" s="1049"/>
      <c r="DT115" s="1049"/>
      <c r="DU115" s="1050"/>
      <c r="DV115" s="1052" t="s">
        <v>438</v>
      </c>
      <c r="DW115" s="1053"/>
      <c r="DX115" s="1053"/>
      <c r="DY115" s="1053"/>
      <c r="DZ115" s="1054"/>
    </row>
    <row r="116" spans="1:130" s="246" customFormat="1" ht="26.25" customHeight="1">
      <c r="A116" s="1046"/>
      <c r="B116" s="1047"/>
      <c r="C116" s="1055" t="s">
        <v>450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438</v>
      </c>
      <c r="AB116" s="1049"/>
      <c r="AC116" s="1049"/>
      <c r="AD116" s="1049"/>
      <c r="AE116" s="1050"/>
      <c r="AF116" s="1051" t="s">
        <v>438</v>
      </c>
      <c r="AG116" s="1049"/>
      <c r="AH116" s="1049"/>
      <c r="AI116" s="1049"/>
      <c r="AJ116" s="1050"/>
      <c r="AK116" s="1051" t="s">
        <v>438</v>
      </c>
      <c r="AL116" s="1049"/>
      <c r="AM116" s="1049"/>
      <c r="AN116" s="1049"/>
      <c r="AO116" s="1050"/>
      <c r="AP116" s="1052" t="s">
        <v>438</v>
      </c>
      <c r="AQ116" s="1053"/>
      <c r="AR116" s="1053"/>
      <c r="AS116" s="1053"/>
      <c r="AT116" s="1054"/>
      <c r="AU116" s="990"/>
      <c r="AV116" s="991"/>
      <c r="AW116" s="991"/>
      <c r="AX116" s="991"/>
      <c r="AY116" s="991"/>
      <c r="AZ116" s="1057" t="s">
        <v>451</v>
      </c>
      <c r="BA116" s="1058"/>
      <c r="BB116" s="1058"/>
      <c r="BC116" s="1058"/>
      <c r="BD116" s="1058"/>
      <c r="BE116" s="1058"/>
      <c r="BF116" s="1058"/>
      <c r="BG116" s="1058"/>
      <c r="BH116" s="1058"/>
      <c r="BI116" s="1058"/>
      <c r="BJ116" s="1058"/>
      <c r="BK116" s="1058"/>
      <c r="BL116" s="1058"/>
      <c r="BM116" s="1058"/>
      <c r="BN116" s="1058"/>
      <c r="BO116" s="1058"/>
      <c r="BP116" s="1059"/>
      <c r="BQ116" s="1009" t="s">
        <v>438</v>
      </c>
      <c r="BR116" s="1010"/>
      <c r="BS116" s="1010"/>
      <c r="BT116" s="1010"/>
      <c r="BU116" s="1010"/>
      <c r="BV116" s="1010" t="s">
        <v>438</v>
      </c>
      <c r="BW116" s="1010"/>
      <c r="BX116" s="1010"/>
      <c r="BY116" s="1010"/>
      <c r="BZ116" s="1010"/>
      <c r="CA116" s="1010" t="s">
        <v>438</v>
      </c>
      <c r="CB116" s="1010"/>
      <c r="CC116" s="1010"/>
      <c r="CD116" s="1010"/>
      <c r="CE116" s="1010"/>
      <c r="CF116" s="1004" t="s">
        <v>438</v>
      </c>
      <c r="CG116" s="1005"/>
      <c r="CH116" s="1005"/>
      <c r="CI116" s="1005"/>
      <c r="CJ116" s="1005"/>
      <c r="CK116" s="1035"/>
      <c r="CL116" s="1036"/>
      <c r="CM116" s="1006" t="s">
        <v>452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3105</v>
      </c>
      <c r="DH116" s="1049"/>
      <c r="DI116" s="1049"/>
      <c r="DJ116" s="1049"/>
      <c r="DK116" s="1050"/>
      <c r="DL116" s="1051">
        <v>2050</v>
      </c>
      <c r="DM116" s="1049"/>
      <c r="DN116" s="1049"/>
      <c r="DO116" s="1049"/>
      <c r="DP116" s="1050"/>
      <c r="DQ116" s="1051">
        <v>1015</v>
      </c>
      <c r="DR116" s="1049"/>
      <c r="DS116" s="1049"/>
      <c r="DT116" s="1049"/>
      <c r="DU116" s="1050"/>
      <c r="DV116" s="1052">
        <v>0</v>
      </c>
      <c r="DW116" s="1053"/>
      <c r="DX116" s="1053"/>
      <c r="DY116" s="1053"/>
      <c r="DZ116" s="1054"/>
    </row>
    <row r="117" spans="1:130" s="246" customFormat="1" ht="26.25" customHeight="1">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453</v>
      </c>
      <c r="Z117" s="976"/>
      <c r="AA117" s="1066">
        <v>2165246</v>
      </c>
      <c r="AB117" s="1067"/>
      <c r="AC117" s="1067"/>
      <c r="AD117" s="1067"/>
      <c r="AE117" s="1068"/>
      <c r="AF117" s="1069">
        <v>2089916</v>
      </c>
      <c r="AG117" s="1067"/>
      <c r="AH117" s="1067"/>
      <c r="AI117" s="1067"/>
      <c r="AJ117" s="1068"/>
      <c r="AK117" s="1069">
        <v>2107987</v>
      </c>
      <c r="AL117" s="1067"/>
      <c r="AM117" s="1067"/>
      <c r="AN117" s="1067"/>
      <c r="AO117" s="1068"/>
      <c r="AP117" s="1070"/>
      <c r="AQ117" s="1071"/>
      <c r="AR117" s="1071"/>
      <c r="AS117" s="1071"/>
      <c r="AT117" s="1072"/>
      <c r="AU117" s="990"/>
      <c r="AV117" s="991"/>
      <c r="AW117" s="991"/>
      <c r="AX117" s="991"/>
      <c r="AY117" s="991"/>
      <c r="AZ117" s="1057" t="s">
        <v>454</v>
      </c>
      <c r="BA117" s="1058"/>
      <c r="BB117" s="1058"/>
      <c r="BC117" s="1058"/>
      <c r="BD117" s="1058"/>
      <c r="BE117" s="1058"/>
      <c r="BF117" s="1058"/>
      <c r="BG117" s="1058"/>
      <c r="BH117" s="1058"/>
      <c r="BI117" s="1058"/>
      <c r="BJ117" s="1058"/>
      <c r="BK117" s="1058"/>
      <c r="BL117" s="1058"/>
      <c r="BM117" s="1058"/>
      <c r="BN117" s="1058"/>
      <c r="BO117" s="1058"/>
      <c r="BP117" s="1059"/>
      <c r="BQ117" s="1009" t="s">
        <v>233</v>
      </c>
      <c r="BR117" s="1010"/>
      <c r="BS117" s="1010"/>
      <c r="BT117" s="1010"/>
      <c r="BU117" s="1010"/>
      <c r="BV117" s="1010" t="s">
        <v>233</v>
      </c>
      <c r="BW117" s="1010"/>
      <c r="BX117" s="1010"/>
      <c r="BY117" s="1010"/>
      <c r="BZ117" s="1010"/>
      <c r="CA117" s="1010" t="s">
        <v>233</v>
      </c>
      <c r="CB117" s="1010"/>
      <c r="CC117" s="1010"/>
      <c r="CD117" s="1010"/>
      <c r="CE117" s="1010"/>
      <c r="CF117" s="1004" t="s">
        <v>233</v>
      </c>
      <c r="CG117" s="1005"/>
      <c r="CH117" s="1005"/>
      <c r="CI117" s="1005"/>
      <c r="CJ117" s="1005"/>
      <c r="CK117" s="1035"/>
      <c r="CL117" s="1036"/>
      <c r="CM117" s="1006" t="s">
        <v>455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233</v>
      </c>
      <c r="DH117" s="1049"/>
      <c r="DI117" s="1049"/>
      <c r="DJ117" s="1049"/>
      <c r="DK117" s="1050"/>
      <c r="DL117" s="1051" t="s">
        <v>233</v>
      </c>
      <c r="DM117" s="1049"/>
      <c r="DN117" s="1049"/>
      <c r="DO117" s="1049"/>
      <c r="DP117" s="1050"/>
      <c r="DQ117" s="1051" t="s">
        <v>233</v>
      </c>
      <c r="DR117" s="1049"/>
      <c r="DS117" s="1049"/>
      <c r="DT117" s="1049"/>
      <c r="DU117" s="1050"/>
      <c r="DV117" s="1052" t="s">
        <v>233</v>
      </c>
      <c r="DW117" s="1053"/>
      <c r="DX117" s="1053"/>
      <c r="DY117" s="1053"/>
      <c r="DZ117" s="1054"/>
    </row>
    <row r="118" spans="1:130" s="246" customFormat="1" ht="26.25" customHeight="1">
      <c r="A118" s="994" t="s">
        <v>426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424</v>
      </c>
      <c r="AB118" s="975"/>
      <c r="AC118" s="975"/>
      <c r="AD118" s="975"/>
      <c r="AE118" s="976"/>
      <c r="AF118" s="974" t="s">
        <v>303</v>
      </c>
      <c r="AG118" s="975"/>
      <c r="AH118" s="975"/>
      <c r="AI118" s="975"/>
      <c r="AJ118" s="976"/>
      <c r="AK118" s="974" t="s">
        <v>302</v>
      </c>
      <c r="AL118" s="975"/>
      <c r="AM118" s="975"/>
      <c r="AN118" s="975"/>
      <c r="AO118" s="976"/>
      <c r="AP118" s="1061" t="s">
        <v>425</v>
      </c>
      <c r="AQ118" s="1062"/>
      <c r="AR118" s="1062"/>
      <c r="AS118" s="1062"/>
      <c r="AT118" s="1063"/>
      <c r="AU118" s="990"/>
      <c r="AV118" s="991"/>
      <c r="AW118" s="991"/>
      <c r="AX118" s="991"/>
      <c r="AY118" s="991"/>
      <c r="AZ118" s="1064" t="s">
        <v>456</v>
      </c>
      <c r="BA118" s="1055"/>
      <c r="BB118" s="1055"/>
      <c r="BC118" s="1055"/>
      <c r="BD118" s="1055"/>
      <c r="BE118" s="1055"/>
      <c r="BF118" s="1055"/>
      <c r="BG118" s="1055"/>
      <c r="BH118" s="1055"/>
      <c r="BI118" s="1055"/>
      <c r="BJ118" s="1055"/>
      <c r="BK118" s="1055"/>
      <c r="BL118" s="1055"/>
      <c r="BM118" s="1055"/>
      <c r="BN118" s="1055"/>
      <c r="BO118" s="1055"/>
      <c r="BP118" s="1056"/>
      <c r="BQ118" s="1087" t="s">
        <v>233</v>
      </c>
      <c r="BR118" s="1088"/>
      <c r="BS118" s="1088"/>
      <c r="BT118" s="1088"/>
      <c r="BU118" s="1088"/>
      <c r="BV118" s="1088" t="s">
        <v>233</v>
      </c>
      <c r="BW118" s="1088"/>
      <c r="BX118" s="1088"/>
      <c r="BY118" s="1088"/>
      <c r="BZ118" s="1088"/>
      <c r="CA118" s="1088" t="s">
        <v>233</v>
      </c>
      <c r="CB118" s="1088"/>
      <c r="CC118" s="1088"/>
      <c r="CD118" s="1088"/>
      <c r="CE118" s="1088"/>
      <c r="CF118" s="1004" t="s">
        <v>233</v>
      </c>
      <c r="CG118" s="1005"/>
      <c r="CH118" s="1005"/>
      <c r="CI118" s="1005"/>
      <c r="CJ118" s="1005"/>
      <c r="CK118" s="1035"/>
      <c r="CL118" s="1036"/>
      <c r="CM118" s="1006" t="s">
        <v>457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233</v>
      </c>
      <c r="DH118" s="1049"/>
      <c r="DI118" s="1049"/>
      <c r="DJ118" s="1049"/>
      <c r="DK118" s="1050"/>
      <c r="DL118" s="1051" t="s">
        <v>233</v>
      </c>
      <c r="DM118" s="1049"/>
      <c r="DN118" s="1049"/>
      <c r="DO118" s="1049"/>
      <c r="DP118" s="1050"/>
      <c r="DQ118" s="1051" t="s">
        <v>233</v>
      </c>
      <c r="DR118" s="1049"/>
      <c r="DS118" s="1049"/>
      <c r="DT118" s="1049"/>
      <c r="DU118" s="1050"/>
      <c r="DV118" s="1052" t="s">
        <v>233</v>
      </c>
      <c r="DW118" s="1053"/>
      <c r="DX118" s="1053"/>
      <c r="DY118" s="1053"/>
      <c r="DZ118" s="1054"/>
    </row>
    <row r="119" spans="1:130" s="246" customFormat="1" ht="26.25" customHeight="1">
      <c r="A119" s="1148" t="s">
        <v>429</v>
      </c>
      <c r="B119" s="1034"/>
      <c r="C119" s="1013" t="s">
        <v>430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233</v>
      </c>
      <c r="AB119" s="982"/>
      <c r="AC119" s="982"/>
      <c r="AD119" s="982"/>
      <c r="AE119" s="983"/>
      <c r="AF119" s="984" t="s">
        <v>233</v>
      </c>
      <c r="AG119" s="982"/>
      <c r="AH119" s="982"/>
      <c r="AI119" s="982"/>
      <c r="AJ119" s="983"/>
      <c r="AK119" s="984" t="s">
        <v>233</v>
      </c>
      <c r="AL119" s="982"/>
      <c r="AM119" s="982"/>
      <c r="AN119" s="982"/>
      <c r="AO119" s="983"/>
      <c r="AP119" s="985" t="s">
        <v>233</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458</v>
      </c>
      <c r="BP119" s="1096"/>
      <c r="BQ119" s="1087">
        <v>25787648</v>
      </c>
      <c r="BR119" s="1088"/>
      <c r="BS119" s="1088"/>
      <c r="BT119" s="1088"/>
      <c r="BU119" s="1088"/>
      <c r="BV119" s="1088">
        <v>25015749</v>
      </c>
      <c r="BW119" s="1088"/>
      <c r="BX119" s="1088"/>
      <c r="BY119" s="1088"/>
      <c r="BZ119" s="1088"/>
      <c r="CA119" s="1088">
        <v>24857761</v>
      </c>
      <c r="CB119" s="1088"/>
      <c r="CC119" s="1088"/>
      <c r="CD119" s="1088"/>
      <c r="CE119" s="1088"/>
      <c r="CF119" s="1089"/>
      <c r="CG119" s="1090"/>
      <c r="CH119" s="1090"/>
      <c r="CI119" s="1090"/>
      <c r="CJ119" s="1091"/>
      <c r="CK119" s="1037"/>
      <c r="CL119" s="1038"/>
      <c r="CM119" s="1092" t="s">
        <v>459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233</v>
      </c>
      <c r="DH119" s="1074"/>
      <c r="DI119" s="1074"/>
      <c r="DJ119" s="1074"/>
      <c r="DK119" s="1075"/>
      <c r="DL119" s="1073" t="s">
        <v>233</v>
      </c>
      <c r="DM119" s="1074"/>
      <c r="DN119" s="1074"/>
      <c r="DO119" s="1074"/>
      <c r="DP119" s="1075"/>
      <c r="DQ119" s="1073" t="s">
        <v>233</v>
      </c>
      <c r="DR119" s="1074"/>
      <c r="DS119" s="1074"/>
      <c r="DT119" s="1074"/>
      <c r="DU119" s="1075"/>
      <c r="DV119" s="1076" t="s">
        <v>233</v>
      </c>
      <c r="DW119" s="1077"/>
      <c r="DX119" s="1077"/>
      <c r="DY119" s="1077"/>
      <c r="DZ119" s="1078"/>
    </row>
    <row r="120" spans="1:130" s="246" customFormat="1" ht="26.25" customHeight="1">
      <c r="A120" s="1149"/>
      <c r="B120" s="1036"/>
      <c r="C120" s="1006" t="s">
        <v>435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233</v>
      </c>
      <c r="AB120" s="1049"/>
      <c r="AC120" s="1049"/>
      <c r="AD120" s="1049"/>
      <c r="AE120" s="1050"/>
      <c r="AF120" s="1051" t="s">
        <v>233</v>
      </c>
      <c r="AG120" s="1049"/>
      <c r="AH120" s="1049"/>
      <c r="AI120" s="1049"/>
      <c r="AJ120" s="1050"/>
      <c r="AK120" s="1051" t="s">
        <v>233</v>
      </c>
      <c r="AL120" s="1049"/>
      <c r="AM120" s="1049"/>
      <c r="AN120" s="1049"/>
      <c r="AO120" s="1050"/>
      <c r="AP120" s="1052" t="s">
        <v>233</v>
      </c>
      <c r="AQ120" s="1053"/>
      <c r="AR120" s="1053"/>
      <c r="AS120" s="1053"/>
      <c r="AT120" s="1054"/>
      <c r="AU120" s="1079" t="s">
        <v>460</v>
      </c>
      <c r="AV120" s="1080"/>
      <c r="AW120" s="1080"/>
      <c r="AX120" s="1080"/>
      <c r="AY120" s="1081"/>
      <c r="AZ120" s="1030" t="s">
        <v>461</v>
      </c>
      <c r="BA120" s="979"/>
      <c r="BB120" s="979"/>
      <c r="BC120" s="979"/>
      <c r="BD120" s="979"/>
      <c r="BE120" s="979"/>
      <c r="BF120" s="979"/>
      <c r="BG120" s="979"/>
      <c r="BH120" s="979"/>
      <c r="BI120" s="979"/>
      <c r="BJ120" s="979"/>
      <c r="BK120" s="979"/>
      <c r="BL120" s="979"/>
      <c r="BM120" s="979"/>
      <c r="BN120" s="979"/>
      <c r="BO120" s="979"/>
      <c r="BP120" s="980"/>
      <c r="BQ120" s="1016">
        <v>6124044</v>
      </c>
      <c r="BR120" s="1017"/>
      <c r="BS120" s="1017"/>
      <c r="BT120" s="1017"/>
      <c r="BU120" s="1017"/>
      <c r="BV120" s="1017">
        <v>5699817</v>
      </c>
      <c r="BW120" s="1017"/>
      <c r="BX120" s="1017"/>
      <c r="BY120" s="1017"/>
      <c r="BZ120" s="1017"/>
      <c r="CA120" s="1017">
        <v>5699212</v>
      </c>
      <c r="CB120" s="1017"/>
      <c r="CC120" s="1017"/>
      <c r="CD120" s="1017"/>
      <c r="CE120" s="1017"/>
      <c r="CF120" s="1031">
        <v>55.9</v>
      </c>
      <c r="CG120" s="1032"/>
      <c r="CH120" s="1032"/>
      <c r="CI120" s="1032"/>
      <c r="CJ120" s="1032"/>
      <c r="CK120" s="1097" t="s">
        <v>462</v>
      </c>
      <c r="CL120" s="1098"/>
      <c r="CM120" s="1098"/>
      <c r="CN120" s="1098"/>
      <c r="CO120" s="1099"/>
      <c r="CP120" s="1105" t="s">
        <v>463</v>
      </c>
      <c r="CQ120" s="1106"/>
      <c r="CR120" s="1106"/>
      <c r="CS120" s="1106"/>
      <c r="CT120" s="1106"/>
      <c r="CU120" s="1106"/>
      <c r="CV120" s="1106"/>
      <c r="CW120" s="1106"/>
      <c r="CX120" s="1106"/>
      <c r="CY120" s="1106"/>
      <c r="CZ120" s="1106"/>
      <c r="DA120" s="1106"/>
      <c r="DB120" s="1106"/>
      <c r="DC120" s="1106"/>
      <c r="DD120" s="1106"/>
      <c r="DE120" s="1106"/>
      <c r="DF120" s="1107"/>
      <c r="DG120" s="1016">
        <v>3321151</v>
      </c>
      <c r="DH120" s="1017"/>
      <c r="DI120" s="1017"/>
      <c r="DJ120" s="1017"/>
      <c r="DK120" s="1017"/>
      <c r="DL120" s="1017">
        <v>2978120</v>
      </c>
      <c r="DM120" s="1017"/>
      <c r="DN120" s="1017"/>
      <c r="DO120" s="1017"/>
      <c r="DP120" s="1017"/>
      <c r="DQ120" s="1017">
        <v>2771019</v>
      </c>
      <c r="DR120" s="1017"/>
      <c r="DS120" s="1017"/>
      <c r="DT120" s="1017"/>
      <c r="DU120" s="1017"/>
      <c r="DV120" s="1018">
        <v>27.2</v>
      </c>
      <c r="DW120" s="1018"/>
      <c r="DX120" s="1018"/>
      <c r="DY120" s="1018"/>
      <c r="DZ120" s="1019"/>
    </row>
    <row r="121" spans="1:130" s="246" customFormat="1" ht="26.25" customHeight="1">
      <c r="A121" s="1149"/>
      <c r="B121" s="1036"/>
      <c r="C121" s="1057" t="s">
        <v>464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233</v>
      </c>
      <c r="AB121" s="1049"/>
      <c r="AC121" s="1049"/>
      <c r="AD121" s="1049"/>
      <c r="AE121" s="1050"/>
      <c r="AF121" s="1051" t="s">
        <v>233</v>
      </c>
      <c r="AG121" s="1049"/>
      <c r="AH121" s="1049"/>
      <c r="AI121" s="1049"/>
      <c r="AJ121" s="1050"/>
      <c r="AK121" s="1051" t="s">
        <v>233</v>
      </c>
      <c r="AL121" s="1049"/>
      <c r="AM121" s="1049"/>
      <c r="AN121" s="1049"/>
      <c r="AO121" s="1050"/>
      <c r="AP121" s="1052" t="s">
        <v>233</v>
      </c>
      <c r="AQ121" s="1053"/>
      <c r="AR121" s="1053"/>
      <c r="AS121" s="1053"/>
      <c r="AT121" s="1054"/>
      <c r="AU121" s="1082"/>
      <c r="AV121" s="1083"/>
      <c r="AW121" s="1083"/>
      <c r="AX121" s="1083"/>
      <c r="AY121" s="1084"/>
      <c r="AZ121" s="1039" t="s">
        <v>465</v>
      </c>
      <c r="BA121" s="1040"/>
      <c r="BB121" s="1040"/>
      <c r="BC121" s="1040"/>
      <c r="BD121" s="1040"/>
      <c r="BE121" s="1040"/>
      <c r="BF121" s="1040"/>
      <c r="BG121" s="1040"/>
      <c r="BH121" s="1040"/>
      <c r="BI121" s="1040"/>
      <c r="BJ121" s="1040"/>
      <c r="BK121" s="1040"/>
      <c r="BL121" s="1040"/>
      <c r="BM121" s="1040"/>
      <c r="BN121" s="1040"/>
      <c r="BO121" s="1040"/>
      <c r="BP121" s="1041"/>
      <c r="BQ121" s="1009">
        <v>214996</v>
      </c>
      <c r="BR121" s="1010"/>
      <c r="BS121" s="1010"/>
      <c r="BT121" s="1010"/>
      <c r="BU121" s="1010"/>
      <c r="BV121" s="1010">
        <v>170090</v>
      </c>
      <c r="BW121" s="1010"/>
      <c r="BX121" s="1010"/>
      <c r="BY121" s="1010"/>
      <c r="BZ121" s="1010"/>
      <c r="CA121" s="1010">
        <v>144291</v>
      </c>
      <c r="CB121" s="1010"/>
      <c r="CC121" s="1010"/>
      <c r="CD121" s="1010"/>
      <c r="CE121" s="1010"/>
      <c r="CF121" s="1004">
        <v>1.4</v>
      </c>
      <c r="CG121" s="1005"/>
      <c r="CH121" s="1005"/>
      <c r="CI121" s="1005"/>
      <c r="CJ121" s="1005"/>
      <c r="CK121" s="1100"/>
      <c r="CL121" s="1101"/>
      <c r="CM121" s="1101"/>
      <c r="CN121" s="1101"/>
      <c r="CO121" s="1102"/>
      <c r="CP121" s="1110" t="s">
        <v>466</v>
      </c>
      <c r="CQ121" s="1111"/>
      <c r="CR121" s="1111"/>
      <c r="CS121" s="1111"/>
      <c r="CT121" s="1111"/>
      <c r="CU121" s="1111"/>
      <c r="CV121" s="1111"/>
      <c r="CW121" s="1111"/>
      <c r="CX121" s="1111"/>
      <c r="CY121" s="1111"/>
      <c r="CZ121" s="1111"/>
      <c r="DA121" s="1111"/>
      <c r="DB121" s="1111"/>
      <c r="DC121" s="1111"/>
      <c r="DD121" s="1111"/>
      <c r="DE121" s="1111"/>
      <c r="DF121" s="1112"/>
      <c r="DG121" s="1009">
        <v>223066</v>
      </c>
      <c r="DH121" s="1010"/>
      <c r="DI121" s="1010"/>
      <c r="DJ121" s="1010"/>
      <c r="DK121" s="1010"/>
      <c r="DL121" s="1010">
        <v>265665</v>
      </c>
      <c r="DM121" s="1010"/>
      <c r="DN121" s="1010"/>
      <c r="DO121" s="1010"/>
      <c r="DP121" s="1010"/>
      <c r="DQ121" s="1010">
        <v>364342</v>
      </c>
      <c r="DR121" s="1010"/>
      <c r="DS121" s="1010"/>
      <c r="DT121" s="1010"/>
      <c r="DU121" s="1010"/>
      <c r="DV121" s="1011">
        <v>3.6</v>
      </c>
      <c r="DW121" s="1011"/>
      <c r="DX121" s="1011"/>
      <c r="DY121" s="1011"/>
      <c r="DZ121" s="1012"/>
    </row>
    <row r="122" spans="1:130" s="246" customFormat="1" ht="26.25" customHeight="1">
      <c r="A122" s="1149"/>
      <c r="B122" s="1036"/>
      <c r="C122" s="1006" t="s">
        <v>446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233</v>
      </c>
      <c r="AB122" s="1049"/>
      <c r="AC122" s="1049"/>
      <c r="AD122" s="1049"/>
      <c r="AE122" s="1050"/>
      <c r="AF122" s="1051" t="s">
        <v>233</v>
      </c>
      <c r="AG122" s="1049"/>
      <c r="AH122" s="1049"/>
      <c r="AI122" s="1049"/>
      <c r="AJ122" s="1050"/>
      <c r="AK122" s="1051" t="s">
        <v>233</v>
      </c>
      <c r="AL122" s="1049"/>
      <c r="AM122" s="1049"/>
      <c r="AN122" s="1049"/>
      <c r="AO122" s="1050"/>
      <c r="AP122" s="1052" t="s">
        <v>233</v>
      </c>
      <c r="AQ122" s="1053"/>
      <c r="AR122" s="1053"/>
      <c r="AS122" s="1053"/>
      <c r="AT122" s="1054"/>
      <c r="AU122" s="1082"/>
      <c r="AV122" s="1083"/>
      <c r="AW122" s="1083"/>
      <c r="AX122" s="1083"/>
      <c r="AY122" s="1084"/>
      <c r="AZ122" s="1064" t="s">
        <v>467</v>
      </c>
      <c r="BA122" s="1055"/>
      <c r="BB122" s="1055"/>
      <c r="BC122" s="1055"/>
      <c r="BD122" s="1055"/>
      <c r="BE122" s="1055"/>
      <c r="BF122" s="1055"/>
      <c r="BG122" s="1055"/>
      <c r="BH122" s="1055"/>
      <c r="BI122" s="1055"/>
      <c r="BJ122" s="1055"/>
      <c r="BK122" s="1055"/>
      <c r="BL122" s="1055"/>
      <c r="BM122" s="1055"/>
      <c r="BN122" s="1055"/>
      <c r="BO122" s="1055"/>
      <c r="BP122" s="1056"/>
      <c r="BQ122" s="1087">
        <v>15525229</v>
      </c>
      <c r="BR122" s="1088"/>
      <c r="BS122" s="1088"/>
      <c r="BT122" s="1088"/>
      <c r="BU122" s="1088"/>
      <c r="BV122" s="1088">
        <v>15252285</v>
      </c>
      <c r="BW122" s="1088"/>
      <c r="BX122" s="1088"/>
      <c r="BY122" s="1088"/>
      <c r="BZ122" s="1088"/>
      <c r="CA122" s="1088">
        <v>15299502</v>
      </c>
      <c r="CB122" s="1088"/>
      <c r="CC122" s="1088"/>
      <c r="CD122" s="1088"/>
      <c r="CE122" s="1088"/>
      <c r="CF122" s="1108">
        <v>150</v>
      </c>
      <c r="CG122" s="1109"/>
      <c r="CH122" s="1109"/>
      <c r="CI122" s="1109"/>
      <c r="CJ122" s="1109"/>
      <c r="CK122" s="1100"/>
      <c r="CL122" s="1101"/>
      <c r="CM122" s="1101"/>
      <c r="CN122" s="1101"/>
      <c r="CO122" s="1102"/>
      <c r="CP122" s="1110" t="s">
        <v>468</v>
      </c>
      <c r="CQ122" s="1111"/>
      <c r="CR122" s="1111"/>
      <c r="CS122" s="1111"/>
      <c r="CT122" s="1111"/>
      <c r="CU122" s="1111"/>
      <c r="CV122" s="1111"/>
      <c r="CW122" s="1111"/>
      <c r="CX122" s="1111"/>
      <c r="CY122" s="1111"/>
      <c r="CZ122" s="1111"/>
      <c r="DA122" s="1111"/>
      <c r="DB122" s="1111"/>
      <c r="DC122" s="1111"/>
      <c r="DD122" s="1111"/>
      <c r="DE122" s="1111"/>
      <c r="DF122" s="1112"/>
      <c r="DG122" s="1009">
        <v>4501</v>
      </c>
      <c r="DH122" s="1010"/>
      <c r="DI122" s="1010"/>
      <c r="DJ122" s="1010"/>
      <c r="DK122" s="1010"/>
      <c r="DL122" s="1010">
        <v>5163</v>
      </c>
      <c r="DM122" s="1010"/>
      <c r="DN122" s="1010"/>
      <c r="DO122" s="1010"/>
      <c r="DP122" s="1010"/>
      <c r="DQ122" s="1010">
        <v>4920</v>
      </c>
      <c r="DR122" s="1010"/>
      <c r="DS122" s="1010"/>
      <c r="DT122" s="1010"/>
      <c r="DU122" s="1010"/>
      <c r="DV122" s="1011">
        <v>0</v>
      </c>
      <c r="DW122" s="1011"/>
      <c r="DX122" s="1011"/>
      <c r="DY122" s="1011"/>
      <c r="DZ122" s="1012"/>
    </row>
    <row r="123" spans="1:130" s="246" customFormat="1" ht="26.25" customHeight="1">
      <c r="A123" s="1149"/>
      <c r="B123" s="1036"/>
      <c r="C123" s="1006" t="s">
        <v>452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1074</v>
      </c>
      <c r="AB123" s="1049"/>
      <c r="AC123" s="1049"/>
      <c r="AD123" s="1049"/>
      <c r="AE123" s="1050"/>
      <c r="AF123" s="1051">
        <v>1055</v>
      </c>
      <c r="AG123" s="1049"/>
      <c r="AH123" s="1049"/>
      <c r="AI123" s="1049"/>
      <c r="AJ123" s="1050"/>
      <c r="AK123" s="1051">
        <v>1015</v>
      </c>
      <c r="AL123" s="1049"/>
      <c r="AM123" s="1049"/>
      <c r="AN123" s="1049"/>
      <c r="AO123" s="1050"/>
      <c r="AP123" s="1052">
        <v>0</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469</v>
      </c>
      <c r="BP123" s="1096"/>
      <c r="BQ123" s="1155">
        <v>21864269</v>
      </c>
      <c r="BR123" s="1156"/>
      <c r="BS123" s="1156"/>
      <c r="BT123" s="1156"/>
      <c r="BU123" s="1156"/>
      <c r="BV123" s="1156">
        <v>21122192</v>
      </c>
      <c r="BW123" s="1156"/>
      <c r="BX123" s="1156"/>
      <c r="BY123" s="1156"/>
      <c r="BZ123" s="1156"/>
      <c r="CA123" s="1156">
        <v>21143005</v>
      </c>
      <c r="CB123" s="1156"/>
      <c r="CC123" s="1156"/>
      <c r="CD123" s="1156"/>
      <c r="CE123" s="1156"/>
      <c r="CF123" s="1089"/>
      <c r="CG123" s="1090"/>
      <c r="CH123" s="1090"/>
      <c r="CI123" s="1090"/>
      <c r="CJ123" s="1091"/>
      <c r="CK123" s="1100"/>
      <c r="CL123" s="1101"/>
      <c r="CM123" s="1101"/>
      <c r="CN123" s="1101"/>
      <c r="CO123" s="1102"/>
      <c r="CP123" s="1110" t="s">
        <v>470</v>
      </c>
      <c r="CQ123" s="1111"/>
      <c r="CR123" s="1111"/>
      <c r="CS123" s="1111"/>
      <c r="CT123" s="1111"/>
      <c r="CU123" s="1111"/>
      <c r="CV123" s="1111"/>
      <c r="CW123" s="1111"/>
      <c r="CX123" s="1111"/>
      <c r="CY123" s="1111"/>
      <c r="CZ123" s="1111"/>
      <c r="DA123" s="1111"/>
      <c r="DB123" s="1111"/>
      <c r="DC123" s="1111"/>
      <c r="DD123" s="1111"/>
      <c r="DE123" s="1111"/>
      <c r="DF123" s="1112"/>
      <c r="DG123" s="1048" t="s">
        <v>233</v>
      </c>
      <c r="DH123" s="1049"/>
      <c r="DI123" s="1049"/>
      <c r="DJ123" s="1049"/>
      <c r="DK123" s="1050"/>
      <c r="DL123" s="1051" t="s">
        <v>233</v>
      </c>
      <c r="DM123" s="1049"/>
      <c r="DN123" s="1049"/>
      <c r="DO123" s="1049"/>
      <c r="DP123" s="1050"/>
      <c r="DQ123" s="1051" t="s">
        <v>233</v>
      </c>
      <c r="DR123" s="1049"/>
      <c r="DS123" s="1049"/>
      <c r="DT123" s="1049"/>
      <c r="DU123" s="1050"/>
      <c r="DV123" s="1052" t="s">
        <v>233</v>
      </c>
      <c r="DW123" s="1053"/>
      <c r="DX123" s="1053"/>
      <c r="DY123" s="1053"/>
      <c r="DZ123" s="1054"/>
    </row>
    <row r="124" spans="1:130" s="246" customFormat="1" ht="26.25" customHeight="1" thickBot="1">
      <c r="A124" s="1149"/>
      <c r="B124" s="1036"/>
      <c r="C124" s="1006" t="s">
        <v>455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233</v>
      </c>
      <c r="AB124" s="1049"/>
      <c r="AC124" s="1049"/>
      <c r="AD124" s="1049"/>
      <c r="AE124" s="1050"/>
      <c r="AF124" s="1051" t="s">
        <v>233</v>
      </c>
      <c r="AG124" s="1049"/>
      <c r="AH124" s="1049"/>
      <c r="AI124" s="1049"/>
      <c r="AJ124" s="1050"/>
      <c r="AK124" s="1051" t="s">
        <v>233</v>
      </c>
      <c r="AL124" s="1049"/>
      <c r="AM124" s="1049"/>
      <c r="AN124" s="1049"/>
      <c r="AO124" s="1050"/>
      <c r="AP124" s="1052" t="s">
        <v>233</v>
      </c>
      <c r="AQ124" s="1053"/>
      <c r="AR124" s="1053"/>
      <c r="AS124" s="1053"/>
      <c r="AT124" s="1054"/>
      <c r="AU124" s="1151" t="s">
        <v>471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38.200000000000003</v>
      </c>
      <c r="BR124" s="1118"/>
      <c r="BS124" s="1118"/>
      <c r="BT124" s="1118"/>
      <c r="BU124" s="1118"/>
      <c r="BV124" s="1118">
        <v>37.700000000000003</v>
      </c>
      <c r="BW124" s="1118"/>
      <c r="BX124" s="1118"/>
      <c r="BY124" s="1118"/>
      <c r="BZ124" s="1118"/>
      <c r="CA124" s="1118">
        <v>36.4</v>
      </c>
      <c r="CB124" s="1118"/>
      <c r="CC124" s="1118"/>
      <c r="CD124" s="1118"/>
      <c r="CE124" s="1118"/>
      <c r="CF124" s="1119"/>
      <c r="CG124" s="1120"/>
      <c r="CH124" s="1120"/>
      <c r="CI124" s="1120"/>
      <c r="CJ124" s="1121"/>
      <c r="CK124" s="1103"/>
      <c r="CL124" s="1103"/>
      <c r="CM124" s="1103"/>
      <c r="CN124" s="1103"/>
      <c r="CO124" s="1104"/>
      <c r="CP124" s="1110" t="s">
        <v>472</v>
      </c>
      <c r="CQ124" s="1111"/>
      <c r="CR124" s="1111"/>
      <c r="CS124" s="1111"/>
      <c r="CT124" s="1111"/>
      <c r="CU124" s="1111"/>
      <c r="CV124" s="1111"/>
      <c r="CW124" s="1111"/>
      <c r="CX124" s="1111"/>
      <c r="CY124" s="1111"/>
      <c r="CZ124" s="1111"/>
      <c r="DA124" s="1111"/>
      <c r="DB124" s="1111"/>
      <c r="DC124" s="1111"/>
      <c r="DD124" s="1111"/>
      <c r="DE124" s="1111"/>
      <c r="DF124" s="1112"/>
      <c r="DG124" s="1095" t="s">
        <v>233</v>
      </c>
      <c r="DH124" s="1074"/>
      <c r="DI124" s="1074"/>
      <c r="DJ124" s="1074"/>
      <c r="DK124" s="1075"/>
      <c r="DL124" s="1073" t="s">
        <v>233</v>
      </c>
      <c r="DM124" s="1074"/>
      <c r="DN124" s="1074"/>
      <c r="DO124" s="1074"/>
      <c r="DP124" s="1075"/>
      <c r="DQ124" s="1073" t="s">
        <v>233</v>
      </c>
      <c r="DR124" s="1074"/>
      <c r="DS124" s="1074"/>
      <c r="DT124" s="1074"/>
      <c r="DU124" s="1075"/>
      <c r="DV124" s="1076" t="s">
        <v>233</v>
      </c>
      <c r="DW124" s="1077"/>
      <c r="DX124" s="1077"/>
      <c r="DY124" s="1077"/>
      <c r="DZ124" s="1078"/>
    </row>
    <row r="125" spans="1:130" s="246" customFormat="1" ht="26.25" customHeight="1">
      <c r="A125" s="1149"/>
      <c r="B125" s="1036"/>
      <c r="C125" s="1006" t="s">
        <v>457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233</v>
      </c>
      <c r="AB125" s="1049"/>
      <c r="AC125" s="1049"/>
      <c r="AD125" s="1049"/>
      <c r="AE125" s="1050"/>
      <c r="AF125" s="1051" t="s">
        <v>233</v>
      </c>
      <c r="AG125" s="1049"/>
      <c r="AH125" s="1049"/>
      <c r="AI125" s="1049"/>
      <c r="AJ125" s="1050"/>
      <c r="AK125" s="1051" t="s">
        <v>233</v>
      </c>
      <c r="AL125" s="1049"/>
      <c r="AM125" s="1049"/>
      <c r="AN125" s="1049"/>
      <c r="AO125" s="1050"/>
      <c r="AP125" s="1052" t="s">
        <v>233</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473</v>
      </c>
      <c r="CL125" s="1098"/>
      <c r="CM125" s="1098"/>
      <c r="CN125" s="1098"/>
      <c r="CO125" s="1099"/>
      <c r="CP125" s="1030" t="s">
        <v>474</v>
      </c>
      <c r="CQ125" s="979"/>
      <c r="CR125" s="979"/>
      <c r="CS125" s="979"/>
      <c r="CT125" s="979"/>
      <c r="CU125" s="979"/>
      <c r="CV125" s="979"/>
      <c r="CW125" s="979"/>
      <c r="CX125" s="979"/>
      <c r="CY125" s="979"/>
      <c r="CZ125" s="979"/>
      <c r="DA125" s="979"/>
      <c r="DB125" s="979"/>
      <c r="DC125" s="979"/>
      <c r="DD125" s="979"/>
      <c r="DE125" s="979"/>
      <c r="DF125" s="980"/>
      <c r="DG125" s="1016" t="s">
        <v>233</v>
      </c>
      <c r="DH125" s="1017"/>
      <c r="DI125" s="1017"/>
      <c r="DJ125" s="1017"/>
      <c r="DK125" s="1017"/>
      <c r="DL125" s="1017" t="s">
        <v>233</v>
      </c>
      <c r="DM125" s="1017"/>
      <c r="DN125" s="1017"/>
      <c r="DO125" s="1017"/>
      <c r="DP125" s="1017"/>
      <c r="DQ125" s="1017" t="s">
        <v>233</v>
      </c>
      <c r="DR125" s="1017"/>
      <c r="DS125" s="1017"/>
      <c r="DT125" s="1017"/>
      <c r="DU125" s="1017"/>
      <c r="DV125" s="1018" t="s">
        <v>233</v>
      </c>
      <c r="DW125" s="1018"/>
      <c r="DX125" s="1018"/>
      <c r="DY125" s="1018"/>
      <c r="DZ125" s="1019"/>
    </row>
    <row r="126" spans="1:130" s="246" customFormat="1" ht="26.25" customHeight="1" thickBot="1">
      <c r="A126" s="1149"/>
      <c r="B126" s="1036"/>
      <c r="C126" s="1006" t="s">
        <v>459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233</v>
      </c>
      <c r="AB126" s="1049"/>
      <c r="AC126" s="1049"/>
      <c r="AD126" s="1049"/>
      <c r="AE126" s="1050"/>
      <c r="AF126" s="1051" t="s">
        <v>233</v>
      </c>
      <c r="AG126" s="1049"/>
      <c r="AH126" s="1049"/>
      <c r="AI126" s="1049"/>
      <c r="AJ126" s="1050"/>
      <c r="AK126" s="1051" t="s">
        <v>233</v>
      </c>
      <c r="AL126" s="1049"/>
      <c r="AM126" s="1049"/>
      <c r="AN126" s="1049"/>
      <c r="AO126" s="1050"/>
      <c r="AP126" s="1052" t="s">
        <v>233</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475</v>
      </c>
      <c r="CQ126" s="1040"/>
      <c r="CR126" s="1040"/>
      <c r="CS126" s="1040"/>
      <c r="CT126" s="1040"/>
      <c r="CU126" s="1040"/>
      <c r="CV126" s="1040"/>
      <c r="CW126" s="1040"/>
      <c r="CX126" s="1040"/>
      <c r="CY126" s="1040"/>
      <c r="CZ126" s="1040"/>
      <c r="DA126" s="1040"/>
      <c r="DB126" s="1040"/>
      <c r="DC126" s="1040"/>
      <c r="DD126" s="1040"/>
      <c r="DE126" s="1040"/>
      <c r="DF126" s="1041"/>
      <c r="DG126" s="1009" t="s">
        <v>233</v>
      </c>
      <c r="DH126" s="1010"/>
      <c r="DI126" s="1010"/>
      <c r="DJ126" s="1010"/>
      <c r="DK126" s="1010"/>
      <c r="DL126" s="1010" t="s">
        <v>233</v>
      </c>
      <c r="DM126" s="1010"/>
      <c r="DN126" s="1010"/>
      <c r="DO126" s="1010"/>
      <c r="DP126" s="1010"/>
      <c r="DQ126" s="1010" t="s">
        <v>233</v>
      </c>
      <c r="DR126" s="1010"/>
      <c r="DS126" s="1010"/>
      <c r="DT126" s="1010"/>
      <c r="DU126" s="1010"/>
      <c r="DV126" s="1011" t="s">
        <v>233</v>
      </c>
      <c r="DW126" s="1011"/>
      <c r="DX126" s="1011"/>
      <c r="DY126" s="1011"/>
      <c r="DZ126" s="1012"/>
    </row>
    <row r="127" spans="1:130" s="246" customFormat="1" ht="26.25" customHeight="1">
      <c r="A127" s="1150"/>
      <c r="B127" s="1038"/>
      <c r="C127" s="1092" t="s">
        <v>476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927</v>
      </c>
      <c r="AB127" s="1049"/>
      <c r="AC127" s="1049"/>
      <c r="AD127" s="1049"/>
      <c r="AE127" s="1050"/>
      <c r="AF127" s="1051">
        <v>1528</v>
      </c>
      <c r="AG127" s="1049"/>
      <c r="AH127" s="1049"/>
      <c r="AI127" s="1049"/>
      <c r="AJ127" s="1050"/>
      <c r="AK127" s="1051">
        <v>1528</v>
      </c>
      <c r="AL127" s="1049"/>
      <c r="AM127" s="1049"/>
      <c r="AN127" s="1049"/>
      <c r="AO127" s="1050"/>
      <c r="AP127" s="1052">
        <v>0</v>
      </c>
      <c r="AQ127" s="1053"/>
      <c r="AR127" s="1053"/>
      <c r="AS127" s="1053"/>
      <c r="AT127" s="1054"/>
      <c r="AU127" s="282"/>
      <c r="AV127" s="282"/>
      <c r="AW127" s="282"/>
      <c r="AX127" s="1122" t="s">
        <v>477</v>
      </c>
      <c r="AY127" s="1123"/>
      <c r="AZ127" s="1123"/>
      <c r="BA127" s="1123"/>
      <c r="BB127" s="1123"/>
      <c r="BC127" s="1123"/>
      <c r="BD127" s="1123"/>
      <c r="BE127" s="1124"/>
      <c r="BF127" s="1125" t="s">
        <v>478</v>
      </c>
      <c r="BG127" s="1123"/>
      <c r="BH127" s="1123"/>
      <c r="BI127" s="1123"/>
      <c r="BJ127" s="1123"/>
      <c r="BK127" s="1123"/>
      <c r="BL127" s="1124"/>
      <c r="BM127" s="1125" t="s">
        <v>479</v>
      </c>
      <c r="BN127" s="1123"/>
      <c r="BO127" s="1123"/>
      <c r="BP127" s="1123"/>
      <c r="BQ127" s="1123"/>
      <c r="BR127" s="1123"/>
      <c r="BS127" s="1124"/>
      <c r="BT127" s="1125" t="s">
        <v>480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481</v>
      </c>
      <c r="CQ127" s="1040"/>
      <c r="CR127" s="1040"/>
      <c r="CS127" s="1040"/>
      <c r="CT127" s="1040"/>
      <c r="CU127" s="1040"/>
      <c r="CV127" s="1040"/>
      <c r="CW127" s="1040"/>
      <c r="CX127" s="1040"/>
      <c r="CY127" s="1040"/>
      <c r="CZ127" s="1040"/>
      <c r="DA127" s="1040"/>
      <c r="DB127" s="1040"/>
      <c r="DC127" s="1040"/>
      <c r="DD127" s="1040"/>
      <c r="DE127" s="1040"/>
      <c r="DF127" s="1041"/>
      <c r="DG127" s="1009" t="s">
        <v>233</v>
      </c>
      <c r="DH127" s="1010"/>
      <c r="DI127" s="1010"/>
      <c r="DJ127" s="1010"/>
      <c r="DK127" s="1010"/>
      <c r="DL127" s="1010" t="s">
        <v>233</v>
      </c>
      <c r="DM127" s="1010"/>
      <c r="DN127" s="1010"/>
      <c r="DO127" s="1010"/>
      <c r="DP127" s="1010"/>
      <c r="DQ127" s="1010" t="s">
        <v>233</v>
      </c>
      <c r="DR127" s="1010"/>
      <c r="DS127" s="1010"/>
      <c r="DT127" s="1010"/>
      <c r="DU127" s="1010"/>
      <c r="DV127" s="1011" t="s">
        <v>233</v>
      </c>
      <c r="DW127" s="1011"/>
      <c r="DX127" s="1011"/>
      <c r="DY127" s="1011"/>
      <c r="DZ127" s="1012"/>
    </row>
    <row r="128" spans="1:130" s="246" customFormat="1" ht="26.25" customHeight="1" thickBot="1">
      <c r="A128" s="1133" t="s">
        <v>482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483</v>
      </c>
      <c r="X128" s="1135"/>
      <c r="Y128" s="1135"/>
      <c r="Z128" s="1136"/>
      <c r="AA128" s="1137">
        <v>20238</v>
      </c>
      <c r="AB128" s="1138"/>
      <c r="AC128" s="1138"/>
      <c r="AD128" s="1138"/>
      <c r="AE128" s="1139"/>
      <c r="AF128" s="1140">
        <v>21740</v>
      </c>
      <c r="AG128" s="1138"/>
      <c r="AH128" s="1138"/>
      <c r="AI128" s="1138"/>
      <c r="AJ128" s="1139"/>
      <c r="AK128" s="1140">
        <v>34333</v>
      </c>
      <c r="AL128" s="1138"/>
      <c r="AM128" s="1138"/>
      <c r="AN128" s="1138"/>
      <c r="AO128" s="1139"/>
      <c r="AP128" s="1141"/>
      <c r="AQ128" s="1142"/>
      <c r="AR128" s="1142"/>
      <c r="AS128" s="1142"/>
      <c r="AT128" s="1143"/>
      <c r="AU128" s="282"/>
      <c r="AV128" s="282"/>
      <c r="AW128" s="282"/>
      <c r="AX128" s="978" t="s">
        <v>484</v>
      </c>
      <c r="AY128" s="979"/>
      <c r="AZ128" s="979"/>
      <c r="BA128" s="979"/>
      <c r="BB128" s="979"/>
      <c r="BC128" s="979"/>
      <c r="BD128" s="979"/>
      <c r="BE128" s="980"/>
      <c r="BF128" s="1144" t="s">
        <v>233</v>
      </c>
      <c r="BG128" s="1145"/>
      <c r="BH128" s="1145"/>
      <c r="BI128" s="1145"/>
      <c r="BJ128" s="1145"/>
      <c r="BK128" s="1145"/>
      <c r="BL128" s="1146"/>
      <c r="BM128" s="1144">
        <v>13.11</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485</v>
      </c>
      <c r="CQ128" s="1127"/>
      <c r="CR128" s="1127"/>
      <c r="CS128" s="1127"/>
      <c r="CT128" s="1127"/>
      <c r="CU128" s="1127"/>
      <c r="CV128" s="1127"/>
      <c r="CW128" s="1127"/>
      <c r="CX128" s="1127"/>
      <c r="CY128" s="1127"/>
      <c r="CZ128" s="1127"/>
      <c r="DA128" s="1127"/>
      <c r="DB128" s="1127"/>
      <c r="DC128" s="1127"/>
      <c r="DD128" s="1127"/>
      <c r="DE128" s="1127"/>
      <c r="DF128" s="1128"/>
      <c r="DG128" s="1129" t="s">
        <v>233</v>
      </c>
      <c r="DH128" s="1130"/>
      <c r="DI128" s="1130"/>
      <c r="DJ128" s="1130"/>
      <c r="DK128" s="1130"/>
      <c r="DL128" s="1130" t="s">
        <v>233</v>
      </c>
      <c r="DM128" s="1130"/>
      <c r="DN128" s="1130"/>
      <c r="DO128" s="1130"/>
      <c r="DP128" s="1130"/>
      <c r="DQ128" s="1130" t="s">
        <v>233</v>
      </c>
      <c r="DR128" s="1130"/>
      <c r="DS128" s="1130"/>
      <c r="DT128" s="1130"/>
      <c r="DU128" s="1130"/>
      <c r="DV128" s="1131" t="s">
        <v>233</v>
      </c>
      <c r="DW128" s="1131"/>
      <c r="DX128" s="1131"/>
      <c r="DY128" s="1131"/>
      <c r="DZ128" s="1132"/>
    </row>
    <row r="129" spans="1:131" s="246" customFormat="1" ht="26.25" customHeight="1">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486</v>
      </c>
      <c r="X129" s="1164"/>
      <c r="Y129" s="1164"/>
      <c r="Z129" s="1165"/>
      <c r="AA129" s="1048">
        <v>11598337</v>
      </c>
      <c r="AB129" s="1049"/>
      <c r="AC129" s="1049"/>
      <c r="AD129" s="1049"/>
      <c r="AE129" s="1050"/>
      <c r="AF129" s="1051">
        <v>11676712</v>
      </c>
      <c r="AG129" s="1049"/>
      <c r="AH129" s="1049"/>
      <c r="AI129" s="1049"/>
      <c r="AJ129" s="1050"/>
      <c r="AK129" s="1051">
        <v>11549402</v>
      </c>
      <c r="AL129" s="1049"/>
      <c r="AM129" s="1049"/>
      <c r="AN129" s="1049"/>
      <c r="AO129" s="1050"/>
      <c r="AP129" s="1166"/>
      <c r="AQ129" s="1167"/>
      <c r="AR129" s="1167"/>
      <c r="AS129" s="1167"/>
      <c r="AT129" s="1168"/>
      <c r="AU129" s="284"/>
      <c r="AV129" s="284"/>
      <c r="AW129" s="284"/>
      <c r="AX129" s="1157" t="s">
        <v>487</v>
      </c>
      <c r="AY129" s="1040"/>
      <c r="AZ129" s="1040"/>
      <c r="BA129" s="1040"/>
      <c r="BB129" s="1040"/>
      <c r="BC129" s="1040"/>
      <c r="BD129" s="1040"/>
      <c r="BE129" s="1041"/>
      <c r="BF129" s="1158" t="s">
        <v>233</v>
      </c>
      <c r="BG129" s="1159"/>
      <c r="BH129" s="1159"/>
      <c r="BI129" s="1159"/>
      <c r="BJ129" s="1159"/>
      <c r="BK129" s="1159"/>
      <c r="BL129" s="1160"/>
      <c r="BM129" s="1158">
        <v>18.11</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488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489</v>
      </c>
      <c r="X130" s="1164"/>
      <c r="Y130" s="1164"/>
      <c r="Z130" s="1165"/>
      <c r="AA130" s="1048">
        <v>1334035</v>
      </c>
      <c r="AB130" s="1049"/>
      <c r="AC130" s="1049"/>
      <c r="AD130" s="1049"/>
      <c r="AE130" s="1050"/>
      <c r="AF130" s="1051">
        <v>1356785</v>
      </c>
      <c r="AG130" s="1049"/>
      <c r="AH130" s="1049"/>
      <c r="AI130" s="1049"/>
      <c r="AJ130" s="1050"/>
      <c r="AK130" s="1051">
        <v>1351685</v>
      </c>
      <c r="AL130" s="1049"/>
      <c r="AM130" s="1049"/>
      <c r="AN130" s="1049"/>
      <c r="AO130" s="1050"/>
      <c r="AP130" s="1166"/>
      <c r="AQ130" s="1167"/>
      <c r="AR130" s="1167"/>
      <c r="AS130" s="1167"/>
      <c r="AT130" s="1168"/>
      <c r="AU130" s="284"/>
      <c r="AV130" s="284"/>
      <c r="AW130" s="284"/>
      <c r="AX130" s="1157" t="s">
        <v>490</v>
      </c>
      <c r="AY130" s="1040"/>
      <c r="AZ130" s="1040"/>
      <c r="BA130" s="1040"/>
      <c r="BB130" s="1040"/>
      <c r="BC130" s="1040"/>
      <c r="BD130" s="1040"/>
      <c r="BE130" s="1041"/>
      <c r="BF130" s="1194">
        <v>7.2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491</v>
      </c>
      <c r="X131" s="1202"/>
      <c r="Y131" s="1202"/>
      <c r="Z131" s="1203"/>
      <c r="AA131" s="1095">
        <v>10264302</v>
      </c>
      <c r="AB131" s="1074"/>
      <c r="AC131" s="1074"/>
      <c r="AD131" s="1074"/>
      <c r="AE131" s="1075"/>
      <c r="AF131" s="1073">
        <v>10319927</v>
      </c>
      <c r="AG131" s="1074"/>
      <c r="AH131" s="1074"/>
      <c r="AI131" s="1074"/>
      <c r="AJ131" s="1075"/>
      <c r="AK131" s="1073">
        <v>10197717</v>
      </c>
      <c r="AL131" s="1074"/>
      <c r="AM131" s="1074"/>
      <c r="AN131" s="1074"/>
      <c r="AO131" s="1075"/>
      <c r="AP131" s="1204"/>
      <c r="AQ131" s="1205"/>
      <c r="AR131" s="1205"/>
      <c r="AS131" s="1205"/>
      <c r="AT131" s="1206"/>
      <c r="AU131" s="284"/>
      <c r="AV131" s="284"/>
      <c r="AW131" s="284"/>
      <c r="AX131" s="1176" t="s">
        <v>492</v>
      </c>
      <c r="AY131" s="1127"/>
      <c r="AZ131" s="1127"/>
      <c r="BA131" s="1127"/>
      <c r="BB131" s="1127"/>
      <c r="BC131" s="1127"/>
      <c r="BD131" s="1127"/>
      <c r="BE131" s="1128"/>
      <c r="BF131" s="1177">
        <v>36.4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494</v>
      </c>
      <c r="W132" s="1187"/>
      <c r="X132" s="1187"/>
      <c r="Y132" s="1187"/>
      <c r="Z132" s="1188"/>
      <c r="AA132" s="1189">
        <v>7.9009074359999998</v>
      </c>
      <c r="AB132" s="1190"/>
      <c r="AC132" s="1190"/>
      <c r="AD132" s="1190"/>
      <c r="AE132" s="1191"/>
      <c r="AF132" s="1192">
        <v>6.893372405</v>
      </c>
      <c r="AG132" s="1190"/>
      <c r="AH132" s="1190"/>
      <c r="AI132" s="1190"/>
      <c r="AJ132" s="1191"/>
      <c r="AK132" s="1192">
        <v>7.0797120570000001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495</v>
      </c>
      <c r="W133" s="1170"/>
      <c r="X133" s="1170"/>
      <c r="Y133" s="1170"/>
      <c r="Z133" s="1171"/>
      <c r="AA133" s="1172">
        <v>8.1999999999999993</v>
      </c>
      <c r="AB133" s="1173"/>
      <c r="AC133" s="1173"/>
      <c r="AD133" s="1173"/>
      <c r="AE133" s="1174"/>
      <c r="AF133" s="1172">
        <v>7.7</v>
      </c>
      <c r="AG133" s="1173"/>
      <c r="AH133" s="1173"/>
      <c r="AI133" s="1173"/>
      <c r="AJ133" s="1174"/>
      <c r="AK133" s="1172">
        <v>7.2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9rtlTnazvHbASDbyig06dQMsH1KMuxxfPaN66aHLY+QVIQBVFqjTEykXOKDeK6mU8nLoMMIaHPNx7qowiNYz4Q==" saltValue="L0iqu9R6zFsb2iCz/+IML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40" zoomScaleNormal="85" zoomScaleSheetLayoutView="4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496</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0Kf1BysShylFzvoZIyddMQp+ROFp9PPs4cSZ8APzH0vA4l14mbbTmVKsM0nBMBDumzsgh9xYY+t/Uo3lv1q0Sg==" saltValue="Auxu8AxcjLC5jLRYClsHmg=="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C99WLjW1J30+uQNuekK2L5Bom2R9TRXza8ASieIS9fbOhmVB5RCEIqF8ii8cRqxsf6feHEZ2wGdewD0jmU7Hfg==" saltValue="fouGqrZQX1DhvdqmuPF2bA=="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499</v>
      </c>
      <c r="AP7" s="303"/>
      <c r="AQ7" s="304" t="s">
        <v>500</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501</v>
      </c>
      <c r="AQ8" s="310" t="s">
        <v>502</v>
      </c>
      <c r="AR8" s="311" t="s">
        <v>503</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504</v>
      </c>
      <c r="AL9" s="1213"/>
      <c r="AM9" s="1213"/>
      <c r="AN9" s="1214"/>
      <c r="AO9" s="312">
        <v>2849305</v>
      </c>
      <c r="AP9" s="312">
        <v>58316</v>
      </c>
      <c r="AQ9" s="313">
        <v>84679</v>
      </c>
      <c r="AR9" s="314">
        <v>-31.1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505</v>
      </c>
      <c r="AL10" s="1213"/>
      <c r="AM10" s="1213"/>
      <c r="AN10" s="1214"/>
      <c r="AO10" s="315">
        <v>470345</v>
      </c>
      <c r="AP10" s="315">
        <v>9626</v>
      </c>
      <c r="AQ10" s="316">
        <v>6771</v>
      </c>
      <c r="AR10" s="317">
        <v>42.2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506</v>
      </c>
      <c r="AL11" s="1213"/>
      <c r="AM11" s="1213"/>
      <c r="AN11" s="1214"/>
      <c r="AO11" s="315">
        <v>559680</v>
      </c>
      <c r="AP11" s="315">
        <v>11455</v>
      </c>
      <c r="AQ11" s="316">
        <v>10249</v>
      </c>
      <c r="AR11" s="317">
        <v>11.8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507</v>
      </c>
      <c r="AL12" s="1213"/>
      <c r="AM12" s="1213"/>
      <c r="AN12" s="1214"/>
      <c r="AO12" s="315" t="s">
        <v>508</v>
      </c>
      <c r="AP12" s="315" t="s">
        <v>508</v>
      </c>
      <c r="AQ12" s="316">
        <v>835</v>
      </c>
      <c r="AR12" s="317" t="s">
        <v>508</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509</v>
      </c>
      <c r="AL13" s="1213"/>
      <c r="AM13" s="1213"/>
      <c r="AN13" s="1214"/>
      <c r="AO13" s="315" t="s">
        <v>508</v>
      </c>
      <c r="AP13" s="315" t="s">
        <v>508</v>
      </c>
      <c r="AQ13" s="316" t="s">
        <v>508</v>
      </c>
      <c r="AR13" s="317" t="s">
        <v>508</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510</v>
      </c>
      <c r="AL14" s="1213"/>
      <c r="AM14" s="1213"/>
      <c r="AN14" s="1214"/>
      <c r="AO14" s="315">
        <v>147254</v>
      </c>
      <c r="AP14" s="315">
        <v>3014</v>
      </c>
      <c r="AQ14" s="316">
        <v>4010</v>
      </c>
      <c r="AR14" s="317">
        <v>-24.8</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511</v>
      </c>
      <c r="AL15" s="1213"/>
      <c r="AM15" s="1213"/>
      <c r="AN15" s="1214"/>
      <c r="AO15" s="315">
        <v>42800</v>
      </c>
      <c r="AP15" s="315">
        <v>876</v>
      </c>
      <c r="AQ15" s="316">
        <v>1615</v>
      </c>
      <c r="AR15" s="317">
        <v>-45.8</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512</v>
      </c>
      <c r="AL16" s="1216"/>
      <c r="AM16" s="1216"/>
      <c r="AN16" s="1217"/>
      <c r="AO16" s="315">
        <v>-206319</v>
      </c>
      <c r="AP16" s="315">
        <v>-4223</v>
      </c>
      <c r="AQ16" s="316">
        <v>-7253</v>
      </c>
      <c r="AR16" s="317">
        <v>-41.8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3863065</v>
      </c>
      <c r="AP17" s="315">
        <v>79064</v>
      </c>
      <c r="AQ17" s="316">
        <v>100906</v>
      </c>
      <c r="AR17" s="317">
        <v>-21.6</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517</v>
      </c>
      <c r="AL21" s="1208"/>
      <c r="AM21" s="1208"/>
      <c r="AN21" s="1209"/>
      <c r="AO21" s="327">
        <v>7.55</v>
      </c>
      <c r="AP21" s="328">
        <v>9.2799999999999994</v>
      </c>
      <c r="AQ21" s="329">
        <v>-1.73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518</v>
      </c>
      <c r="AL22" s="1208"/>
      <c r="AM22" s="1208"/>
      <c r="AN22" s="1209"/>
      <c r="AO22" s="332">
        <v>98.2</v>
      </c>
      <c r="AP22" s="333">
        <v>97.5</v>
      </c>
      <c r="AQ22" s="334">
        <v>0.7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499</v>
      </c>
      <c r="AP30" s="303"/>
      <c r="AQ30" s="304" t="s">
        <v>500</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501</v>
      </c>
      <c r="AQ31" s="310" t="s">
        <v>502</v>
      </c>
      <c r="AR31" s="311" t="s">
        <v>503</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522</v>
      </c>
      <c r="AL32" s="1224"/>
      <c r="AM32" s="1224"/>
      <c r="AN32" s="1225"/>
      <c r="AO32" s="342">
        <v>1713022</v>
      </c>
      <c r="AP32" s="342">
        <v>35060</v>
      </c>
      <c r="AQ32" s="343">
        <v>59453</v>
      </c>
      <c r="AR32" s="344">
        <v>-41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523</v>
      </c>
      <c r="AL33" s="1224"/>
      <c r="AM33" s="1224"/>
      <c r="AN33" s="1225"/>
      <c r="AO33" s="342" t="s">
        <v>508</v>
      </c>
      <c r="AP33" s="342" t="s">
        <v>508</v>
      </c>
      <c r="AQ33" s="343" t="s">
        <v>508</v>
      </c>
      <c r="AR33" s="344" t="s">
        <v>508</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524</v>
      </c>
      <c r="AL34" s="1224"/>
      <c r="AM34" s="1224"/>
      <c r="AN34" s="1225"/>
      <c r="AO34" s="342" t="s">
        <v>508</v>
      </c>
      <c r="AP34" s="342" t="s">
        <v>508</v>
      </c>
      <c r="AQ34" s="343">
        <v>7</v>
      </c>
      <c r="AR34" s="344" t="s">
        <v>508</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525</v>
      </c>
      <c r="AL35" s="1224"/>
      <c r="AM35" s="1224"/>
      <c r="AN35" s="1225"/>
      <c r="AO35" s="342">
        <v>373484</v>
      </c>
      <c r="AP35" s="342">
        <v>7644</v>
      </c>
      <c r="AQ35" s="343">
        <v>15919</v>
      </c>
      <c r="AR35" s="344">
        <v>-52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526</v>
      </c>
      <c r="AL36" s="1224"/>
      <c r="AM36" s="1224"/>
      <c r="AN36" s="1225"/>
      <c r="AO36" s="342">
        <v>18938</v>
      </c>
      <c r="AP36" s="342">
        <v>388</v>
      </c>
      <c r="AQ36" s="343">
        <v>2366</v>
      </c>
      <c r="AR36" s="344">
        <v>-83.6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527</v>
      </c>
      <c r="AL37" s="1224"/>
      <c r="AM37" s="1224"/>
      <c r="AN37" s="1225"/>
      <c r="AO37" s="342">
        <v>2543</v>
      </c>
      <c r="AP37" s="342">
        <v>52</v>
      </c>
      <c r="AQ37" s="343">
        <v>377</v>
      </c>
      <c r="AR37" s="344">
        <v>-86.2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528</v>
      </c>
      <c r="AL38" s="1227"/>
      <c r="AM38" s="1227"/>
      <c r="AN38" s="1228"/>
      <c r="AO38" s="345" t="s">
        <v>508</v>
      </c>
      <c r="AP38" s="345" t="s">
        <v>508</v>
      </c>
      <c r="AQ38" s="346">
        <v>2</v>
      </c>
      <c r="AR38" s="334" t="s">
        <v>508</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529</v>
      </c>
      <c r="AL39" s="1227"/>
      <c r="AM39" s="1227"/>
      <c r="AN39" s="1228"/>
      <c r="AO39" s="342">
        <v>-34333</v>
      </c>
      <c r="AP39" s="342">
        <v>-703</v>
      </c>
      <c r="AQ39" s="343">
        <v>-5971</v>
      </c>
      <c r="AR39" s="344">
        <v>-88.2</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530</v>
      </c>
      <c r="AL40" s="1224"/>
      <c r="AM40" s="1224"/>
      <c r="AN40" s="1225"/>
      <c r="AO40" s="342">
        <v>-1351685</v>
      </c>
      <c r="AP40" s="342">
        <v>-27664</v>
      </c>
      <c r="AQ40" s="343">
        <v>-50395</v>
      </c>
      <c r="AR40" s="344">
        <v>-45.1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721969</v>
      </c>
      <c r="AP41" s="342">
        <v>14776</v>
      </c>
      <c r="AQ41" s="343">
        <v>21757</v>
      </c>
      <c r="AR41" s="344">
        <v>-32.1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499</v>
      </c>
      <c r="AN49" s="1220" t="s">
        <v>534</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535</v>
      </c>
      <c r="AO50" s="359" t="s">
        <v>536</v>
      </c>
      <c r="AP50" s="360" t="s">
        <v>537</v>
      </c>
      <c r="AQ50" s="361" t="s">
        <v>538</v>
      </c>
      <c r="AR50" s="362" t="s">
        <v>539</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2019590</v>
      </c>
      <c r="AN51" s="364">
        <v>40470</v>
      </c>
      <c r="AO51" s="365">
        <v>-16.8</v>
      </c>
      <c r="AP51" s="366">
        <v>106614</v>
      </c>
      <c r="AQ51" s="367">
        <v>17.2</v>
      </c>
      <c r="AR51" s="368">
        <v>-34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1702246</v>
      </c>
      <c r="AN52" s="372">
        <v>34110</v>
      </c>
      <c r="AO52" s="373">
        <v>-11</v>
      </c>
      <c r="AP52" s="374">
        <v>45545</v>
      </c>
      <c r="AQ52" s="375">
        <v>20.7</v>
      </c>
      <c r="AR52" s="376">
        <v>-31.7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1997489</v>
      </c>
      <c r="AN53" s="364">
        <v>40087</v>
      </c>
      <c r="AO53" s="365">
        <v>-0.9</v>
      </c>
      <c r="AP53" s="366">
        <v>63727</v>
      </c>
      <c r="AQ53" s="367">
        <v>-40.200000000000003</v>
      </c>
      <c r="AR53" s="368">
        <v>39.299999999999997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1452507</v>
      </c>
      <c r="AN54" s="372">
        <v>29150</v>
      </c>
      <c r="AO54" s="373">
        <v>-14.5</v>
      </c>
      <c r="AP54" s="374">
        <v>34577</v>
      </c>
      <c r="AQ54" s="375">
        <v>-24.1</v>
      </c>
      <c r="AR54" s="376">
        <v>9.6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2143037</v>
      </c>
      <c r="AN55" s="364">
        <v>43295</v>
      </c>
      <c r="AO55" s="365">
        <v>8</v>
      </c>
      <c r="AP55" s="366">
        <v>66954</v>
      </c>
      <c r="AQ55" s="367">
        <v>5.0999999999999996</v>
      </c>
      <c r="AR55" s="368">
        <v>2.9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1522130</v>
      </c>
      <c r="AN56" s="372">
        <v>30751</v>
      </c>
      <c r="AO56" s="373">
        <v>5.5</v>
      </c>
      <c r="AP56" s="374">
        <v>37305</v>
      </c>
      <c r="AQ56" s="375">
        <v>7.9</v>
      </c>
      <c r="AR56" s="376">
        <v>-2.4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1670398</v>
      </c>
      <c r="AN57" s="364">
        <v>33951</v>
      </c>
      <c r="AO57" s="365">
        <v>-21.6</v>
      </c>
      <c r="AP57" s="366">
        <v>72656</v>
      </c>
      <c r="AQ57" s="367">
        <v>8.5</v>
      </c>
      <c r="AR57" s="368">
        <v>-30.1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1331265</v>
      </c>
      <c r="AN58" s="372">
        <v>27058</v>
      </c>
      <c r="AO58" s="373">
        <v>-12</v>
      </c>
      <c r="AP58" s="374">
        <v>36448</v>
      </c>
      <c r="AQ58" s="375">
        <v>-2.2999999999999998</v>
      </c>
      <c r="AR58" s="376">
        <v>-9.6999999999999993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1929834</v>
      </c>
      <c r="AN59" s="364">
        <v>39497</v>
      </c>
      <c r="AO59" s="365">
        <v>16.3</v>
      </c>
      <c r="AP59" s="366">
        <v>65080</v>
      </c>
      <c r="AQ59" s="367">
        <v>-10.4</v>
      </c>
      <c r="AR59" s="368">
        <v>26.7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1134330</v>
      </c>
      <c r="AN60" s="372">
        <v>23216</v>
      </c>
      <c r="AO60" s="373">
        <v>-14.2</v>
      </c>
      <c r="AP60" s="374">
        <v>38201</v>
      </c>
      <c r="AQ60" s="375">
        <v>4.8</v>
      </c>
      <c r="AR60" s="376">
        <v>-19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1952070</v>
      </c>
      <c r="AN61" s="379">
        <v>39460</v>
      </c>
      <c r="AO61" s="380">
        <v>-3</v>
      </c>
      <c r="AP61" s="381">
        <v>75006</v>
      </c>
      <c r="AQ61" s="382">
        <v>-4</v>
      </c>
      <c r="AR61" s="368">
        <v>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1428496</v>
      </c>
      <c r="AN62" s="372">
        <v>28857</v>
      </c>
      <c r="AO62" s="373">
        <v>-9.1999999999999993</v>
      </c>
      <c r="AP62" s="374">
        <v>38415</v>
      </c>
      <c r="AQ62" s="375">
        <v>1.4</v>
      </c>
      <c r="AR62" s="376">
        <v>-10.6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Hj6oknxUdQvyZ0lbizlLTVIIRyXq7kUEGGsjy5s80nX8uOFWIyHbRgdNoYko0+UAo3Jsb+1ic5Nj//fKa0WK9w==" saltValue="EkNQ/vtYz/D1R0hhufm9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130" zoomScaleNormal="13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548</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YSEovLH0/ouOXJMjhUAuv+114SPPoW6a5pfjr7SrukUg8D4IXub0x3oh78wCj+79sqA5sqkuD0hqkrToilDsQ==" saltValue="ixuugyenLE07EYKYO5C6Dw=="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CJjwtiPsR4iuRE9DNoiELa5pe1Kklw7CPwcvVwS+CwLPWAa6WSG2U9rDB4dsqxuLAQuveA0ra71ZNif0oacSg==" saltValue="81pw7u2QcP7MzinuftwM+w=="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32" t="s">
        <v>3</v>
      </c>
      <c r="D47" s="1232"/>
      <c r="E47" s="1233"/>
      <c r="F47" s="11">
        <v>29.63</v>
      </c>
      <c r="G47" s="12">
        <v>26.04</v>
      </c>
      <c r="H47" s="12">
        <v>34.450000000000003</v>
      </c>
      <c r="I47" s="12">
        <v>29.2</v>
      </c>
      <c r="J47" s="13">
        <v>28.08</v>
      </c>
    </row>
    <row r="48" spans="2:10" ht="57.75" customHeight="1">
      <c r="B48" s="14"/>
      <c r="C48" s="1234" t="s">
        <v>4</v>
      </c>
      <c r="D48" s="1234"/>
      <c r="E48" s="1235"/>
      <c r="F48" s="15">
        <v>7.26</v>
      </c>
      <c r="G48" s="16">
        <v>3.28</v>
      </c>
      <c r="H48" s="16">
        <v>3.64</v>
      </c>
      <c r="I48" s="16">
        <v>5.09</v>
      </c>
      <c r="J48" s="17">
        <v>5.96</v>
      </c>
    </row>
    <row r="49" spans="2:10" ht="57.75" customHeight="1" thickBot="1">
      <c r="B49" s="18"/>
      <c r="C49" s="1236" t="s">
        <v>5</v>
      </c>
      <c r="D49" s="1236"/>
      <c r="E49" s="1237"/>
      <c r="F49" s="19">
        <v>5.78</v>
      </c>
      <c r="G49" s="20" t="s">
        <v>555</v>
      </c>
      <c r="H49" s="20">
        <v>7.49</v>
      </c>
      <c r="I49" s="20" t="s">
        <v>556</v>
      </c>
      <c r="J49" s="21" t="s">
        <v>557</v>
      </c>
    </row>
    <row r="50" spans="2:10" ht="13.5" customHeight="1"/>
    <row r="51" spans="2:10" ht="13.5" hidden="1" customHeight="1"/>
    <row r="52" spans="2:10" ht="13.5" hidden="1" customHeight="1"/>
    <row r="53" spans="2:10" ht="13.5" hidden="1" customHeight="1"/>
  </sheetData>
  <sheetProtection algorithmName="SHA-512" hashValue="lwxTwJZoI2GBiJpq0IKWzb8CzrlrVEpIMXB5+m3hkKQbGXHzNPHblCC7tova+qt0LtpgImH/LMoex8yV64nvwA==" saltValue="KZrN2OPXLulxxL4G1iSR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井伊　美幸</cp:lastModifiedBy>
  <cp:lastPrinted>2020-09-09T00:08:44Z</cp:lastPrinted>
  <dcterms:created xsi:type="dcterms:W3CDTF">2020-02-10T04:14:59Z</dcterms:created>
  <dcterms:modified xsi:type="dcterms:W3CDTF">2021-10-28T09:02:26Z</dcterms:modified>
</cp:coreProperties>
</file>