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Y:\10_保存用\10_財政室\2025年度\07_調査・報告\○財政状況資料集\260302【312(木)〆】令和６年度財政状況資料集の作成等について\260316県確認\"/>
    </mc:Choice>
  </mc:AlternateContent>
  <xr:revisionPtr revIDLastSave="0" documentId="13_ncr:1_{52DC6CA6-A9DF-4FA6-B572-2E57299BEA5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CO34" i="10"/>
  <c r="CO35" i="10" s="1"/>
  <c r="CO36" i="10" s="1"/>
  <c r="BW34" i="10"/>
  <c r="BW35" i="10" s="1"/>
  <c r="BW36" i="10" s="1"/>
  <c r="BW37" i="10" s="1"/>
  <c r="BW38" i="10" s="1"/>
  <c r="BW39" i="10" s="1"/>
  <c r="BW40" i="10" s="1"/>
  <c r="BW41" i="10" s="1"/>
  <c r="BE34" i="10"/>
  <c r="U34" i="10"/>
  <c r="U35" i="10" s="1"/>
  <c r="U36" i="10" s="1"/>
  <c r="C34" i="10"/>
  <c r="AM34" i="10" s="1"/>
  <c r="AM35" i="10" s="1"/>
  <c r="AM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<sst xmlns="http://schemas.openxmlformats.org/spreadsheetml/2006/main" count="1108" uniqueCount="563">
  <si>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</si>
  <si>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</si>
  <si>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</si>
  <si>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</si>
  <si>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</si>
  <si>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</si>
  <si>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</si>
  <si>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</si>
  <si>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</si>
  <si>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</si>
  <si>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</si>
  <si>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</si>
  <si>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</si>
  <si>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</si>
  <si>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</si>
  <si>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</si>
  <si>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</si>
  <si>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</si>
  <si>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</si>
  <si>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</si>
  <si>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</si>
  <si>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</si>
  <si>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</si>
  <si>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</si>
  <si>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</si>
  <si>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</si>
  <si>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</si>
  <si>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</si>
  <si>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</si>
  <si>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</si>
  <si>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</si>
  <si>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</si>
  <si>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</si>
  <si>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</si>
  <si>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</si>
  <si>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</si>
  <si>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</si>
  <si>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</si>
  <si>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</si>
  <si>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</si>
  <si>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</si>
  <si>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</si>
  <si>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</si>
  <si>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</si>
  <si>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</si>
  <si>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</si>
  <si>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</si>
  <si>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</si>
  <si>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</si>
  <si>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</si>
  <si>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</si>
  <si>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</si>
  <si>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</si>
  <si>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</si>
  <si>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</si>
  <si>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</si>
  <si>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</si>
  <si>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</si>
  <si>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</si>
  <si>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</si>
  <si>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</si>
  <si>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</si>
  <si>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</si>
  <si>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</si>
  <si>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</si>
  <si>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</si>
  <si>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</si>
  <si>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</si>
  <si>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</si>
  <si>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</si>
  <si>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</si>
  <si>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</si>
  <si>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</si>
  <si>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</si>
  <si>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</si>
  <si>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</si>
  <si>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</si>
  <si>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</si>
  <si>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</si>
  <si>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</si>
  <si>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</si>
  <si>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</si>
  <si>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</si>
  <si>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</si>
  <si>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</si>
  <si>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</si>
  <si>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</si>
  <si>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</si>
  <si>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</si>
  <si>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</si>
  <si>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</si>
  <si>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</si>
  <si>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</si>
  <si>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</si>
  <si>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伊豆の国市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</si>
  <si>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</si>
  <si>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</si>
  <si>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</si>
  <si>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</si>
  <si>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</si>
  <si>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</si>
  <si>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</si>
  <si>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</si>
  <si>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</si>
  <si>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</si>
  <si>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</si>
  <si>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</si>
  <si>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</si>
  <si>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</si>
  <si>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</si>
  <si>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</si>
  <si>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</si>
  <si>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</si>
  <si>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</si>
  <si>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</si>
  <si>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</si>
  <si>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</si>
  <si>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</si>
  <si>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</si>
  <si>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</si>
  <si>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</si>
  <si>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</si>
  <si>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</si>
  <si>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</si>
  <si>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</si>
  <si>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</si>
  <si>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</si>
  <si>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</si>
  <si>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</si>
  <si>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</si>
  <si>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</si>
  <si>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</si>
  <si>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</si>
  <si>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</si>
  <si>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</si>
  <si>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</si>
  <si>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</si>
  <si>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</si>
  <si>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</si>
  <si>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</si>
  <si>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</si>
  <si>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</si>
  <si>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</si>
  <si>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</si>
  <si>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</si>
  <si>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</si>
  <si>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</si>
  <si>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</si>
  <si>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</si>
  <si>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</si>
  <si>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</si>
  <si>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</si>
  <si>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</si>
  <si>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</si>
  <si>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</si>
  <si>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</si>
  <si>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</si>
  <si>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</si>
  <si>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</si>
  <si>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</si>
  <si>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</si>
  <si>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</si>
  <si>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</si>
  <si>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</si>
  <si>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</si>
  <si>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</si>
  <si>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</si>
  <si>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</si>
  <si>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</si>
  <si>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</si>
  <si>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</si>
  <si>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</si>
  <si>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</si>
  <si>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</si>
  <si>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</si>
  <si>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</si>
  <si>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</si>
  <si>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</si>
  <si>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</si>
  <si>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</si>
  <si>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</si>
  <si>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</si>
  <si>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</si>
  <si>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</si>
  <si>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</si>
  <si>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</si>
  <si>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</si>
  <si>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</si>
  <si>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</si>
  <si>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</si>
  <si>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</si>
  <si>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</si>
  <si>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</si>
  <si>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</si>
  <si>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</si>
  <si>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</si>
  <si>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</si>
  <si>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</si>
  <si>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</si>
  <si>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</si>
  <si>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</si>
  <si>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</si>
  <si>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静岡県伊豆の国市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</si>
  <si>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</si>
  <si>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</si>
  <si>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</si>
  <si>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</si>
  <si>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</si>
  <si>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</si>
  <si>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</si>
  <si>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</si>
  <si>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</si>
  <si>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</si>
  <si>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</si>
  <si>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</si>
  <si>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</si>
  <si>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</si>
  <si>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</si>
  <si>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</si>
  <si>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</si>
  <si>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</si>
  <si>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</si>
  <si>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</si>
  <si>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</si>
  <si>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</si>
  <si>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</si>
  <si>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</si>
  <si>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</si>
  <si>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</si>
  <si>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</si>
  <si>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</si>
  <si>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</si>
  <si>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</si>
  <si>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</si>
  <si>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</si>
  <si>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</si>
  <si>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</si>
  <si>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</si>
  <si>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</si>
  <si>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</si>
  <si>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</si>
  <si>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</si>
  <si>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</si>
  <si>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</si>
  <si>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</si>
  <si>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</si>
  <si>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</si>
  <si>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</si>
  <si>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</si>
  <si>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</si>
  <si>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</si>
  <si>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</si>
  <si>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</si>
  <si>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</si>
  <si>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</si>
  <si>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</si>
  <si>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</si>
  <si>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</si>
  <si>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</si>
  <si>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</si>
  <si>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</si>
  <si>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</si>
  <si>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</si>
  <si>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</si>
  <si>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</si>
  <si>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</si>
  <si>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</si>
  <si>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</si>
  <si>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</si>
  <si>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</si>
  <si>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</si>
  <si>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</si>
  <si>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</si>
  <si>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</si>
  <si>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</si>
  <si>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</si>
  <si>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</si>
  <si>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</si>
  <si>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</si>
  <si>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</si>
  <si>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</si>
  <si>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</si>
  <si>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</si>
  <si>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</si>
  <si>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</si>
  <si>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</si>
  <si>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</si>
  <si>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</si>
  <si>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</si>
  <si>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</si>
  <si>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</si>
  <si>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</si>
  <si>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</si>
  <si>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</si>
  <si>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</si>
  <si>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</si>
  <si>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</si>
  <si>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</si>
  <si>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</si>
  <si>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</si>
  <si>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</si>
  <si>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</si>
  <si>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</si>
  <si>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</si>
  <si>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</si>
  <si>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</si>
  <si>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</si>
  <si>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</si>
  <si>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</si>
  <si>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</si>
  <si>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</si>
  <si>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</si>
  <si>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</si>
  <si>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</si>
  <si>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</si>
  <si>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</si>
  <si>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</si>
  <si>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</si>
  <si>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</si>
  <si>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</si>
  <si>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</si>
  <si>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</si>
  <si>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</si>
  <si>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</si>
  <si>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</si>
  <si>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</si>
  <si>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</si>
  <si>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</si>
  <si>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</si>
  <si>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</si>
  <si>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</si>
  <si>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</si>
  <si>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</si>
  <si>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</si>
  <si>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</si>
  <si>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</si>
  <si>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</si>
  <si>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</si>
  <si>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</si>
  <si>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</si>
  <si>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</si>
  <si>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</si>
  <si>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</si>
  <si>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</si>
  <si>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</si>
  <si>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</si>
  <si>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</si>
  <si>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</si>
  <si>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</si>
  <si>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</si>
  <si>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</si>
  <si>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</si>
  <si>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</si>
  <si>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静岡県伊豆の国市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</si>
  <si>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</si>
  <si>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</si>
  <si>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</si>
  <si>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</si>
  <si>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</si>
  <si>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</si>
  <si>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</si>
  <si>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</si>
  <si>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</si>
  <si>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</si>
  <si>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</si>
  <si>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</si>
  <si>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</si>
  <si>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</si>
  <si>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</si>
  <si>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</si>
  <si>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</si>
  <si>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</si>
  <si>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</si>
  <si>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</si>
  <si>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</si>
  <si>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</si>
  <si>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</si>
  <si>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</si>
  <si>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</si>
  <si>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</si>
  <si>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</si>
  <si>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</si>
  <si>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</si>
  <si>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</si>
  <si>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</si>
  <si>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</si>
  <si>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</si>
  <si>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</si>
  <si>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</si>
  <si>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</si>
  <si>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</si>
  <si>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</si>
  <si>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</si>
  <si>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</si>
  <si>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</si>
  <si>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</si>
  <si>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</si>
  <si>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</si>
  <si>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</si>
  <si>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</si>
  <si>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</si>
  <si>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</si>
  <si>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</si>
  <si>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</si>
  <si>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</si>
  <si>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</si>
  <si>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</si>
  <si>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</si>
  <si>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</si>
  <si>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</si>
  <si>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</si>
  <si>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</si>
  <si>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</si>
  <si>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</si>
  <si>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</si>
  <si>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</si>
  <si>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</si>
  <si>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</si>
  <si>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</si>
  <si>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</si>
  <si>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</si>
  <si>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</si>
  <si>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</si>
  <si>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</si>
  <si>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</si>
  <si>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</si>
  <si>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</si>
  <si>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</si>
  <si>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</si>
  <si>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</si>
  <si>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</si>
  <si>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</si>
  <si>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</si>
  <si>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</si>
  <si>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</si>
  <si>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</si>
  <si>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</si>
  <si>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</si>
  <si>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</si>
  <si>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</si>
  <si>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</si>
  <si>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</si>
  <si>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</si>
  <si>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</si>
  <si>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</si>
  <si>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</si>
  <si>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</si>
  <si>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</si>
  <si>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</si>
  <si>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</si>
  <si>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</si>
  <si>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</si>
  <si>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</si>
  <si>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</si>
  <si>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</si>
  <si>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</si>
  <si>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</si>
  <si>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</si>
  <si>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</si>
  <si>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</si>
  <si>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</si>
  <si>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</si>
  <si>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</si>
  <si>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</si>
  <si>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</si>
  <si>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</si>
  <si>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</si>
  <si>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</si>
  <si>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</si>
  <si>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</si>
  <si>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</si>
  <si>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</si>
  <si>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</si>
  <si>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</si>
  <si>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</si>
  <si>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</si>
  <si>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</si>
  <si>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</si>
  <si>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</si>
  <si>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</si>
  <si>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</si>
  <si>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</si>
  <si>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</si>
  <si>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</si>
  <si>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</si>
  <si>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</si>
  <si>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</si>
  <si>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</si>
  <si>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</si>
  <si>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</si>
  <si>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</si>
  <si>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</si>
  <si>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</si>
  <si>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</si>
  <si>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</si>
  <si>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</si>
  <si>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</si>
  <si>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</si>
  <si>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</si>
  <si>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</si>
  <si>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</si>
  <si>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</si>
  <si>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</si>
  <si>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</si>
  <si>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</si>
  <si>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</si>
  <si>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</si>
  <si>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</si>
  <si>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</si>
  <si>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</si>
  <si>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</si>
  <si>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</si>
  <si>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</si>
  <si>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</si>
  <si>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</si>
  <si>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</si>
  <si>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</si>
  <si>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</si>
  <si>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</si>
  <si>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</si>
  <si>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</si>
  <si>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</si>
  <si>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</si>
  <si>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</si>
  <si>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</si>
  <si>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</si>
  <si>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</si>
  <si>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</si>
  <si>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</si>
  <si>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0.40</t>
  </si>
  <si>
    <t>▲ 0.20</t>
  </si>
  <si>
    <t>水道事業会計</t>
  </si>
  <si>
    <t>一般会計</t>
  </si>
  <si>
    <t>下水道事業会計</t>
  </si>
  <si>
    <t>国民健康保険特別会計</t>
  </si>
  <si>
    <t>介護保険特別会計</t>
  </si>
  <si>
    <t>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</si>
  <si>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</si>
  <si>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</si>
  <si>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</si>
  <si>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</si>
  <si>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</si>
  <si>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</si>
  <si>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</si>
  <si>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</si>
  <si>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</si>
  <si>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静岡県市町総合事務組合</t>
    <rPh sb="0" eb="3">
      <t>シズオカケン</t>
    </rPh>
    <rPh sb="3" eb="4">
      <t>シ</t>
    </rPh>
    <rPh sb="4" eb="5">
      <t>マチ</t>
    </rPh>
    <rPh sb="5" eb="7">
      <t>ソウゴウ</t>
    </rPh>
    <rPh sb="7" eb="9">
      <t>ジム</t>
    </rPh>
    <rPh sb="9" eb="11">
      <t>クミアイ</t>
    </rPh>
    <phoneticPr fontId="2"/>
  </si>
  <si>
    <t>駿豆学園管理組合</t>
    <rPh sb="0" eb="2">
      <t>スンズ</t>
    </rPh>
    <rPh sb="2" eb="4">
      <t>ガクエン</t>
    </rPh>
    <rPh sb="4" eb="6">
      <t>カンリ</t>
    </rPh>
    <rPh sb="6" eb="8">
      <t>クミアイ</t>
    </rPh>
    <phoneticPr fontId="2"/>
  </si>
  <si>
    <t>駿東伊豆消防組合</t>
    <rPh sb="0" eb="2">
      <t>スントウ</t>
    </rPh>
    <rPh sb="2" eb="4">
      <t>イズ</t>
    </rPh>
    <rPh sb="4" eb="6">
      <t>ショウボウ</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</si>
  <si>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</si>
  <si>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5">
      <t>チホウゼイ</t>
    </rPh>
    <rPh sb="5" eb="7">
      <t>タイノウ</t>
    </rPh>
    <rPh sb="7" eb="9">
      <t>セイリ</t>
    </rPh>
    <rPh sb="9" eb="11">
      <t>キコウ</t>
    </rPh>
    <phoneticPr fontId="2"/>
  </si>
  <si>
    <t>伊豆市伊豆の国市廃棄物処理施設組合</t>
    <rPh sb="0" eb="3">
      <t>イズシ</t>
    </rPh>
    <rPh sb="3" eb="5">
      <t>イズ</t>
    </rPh>
    <rPh sb="6" eb="8">
      <t>クニシ</t>
    </rPh>
    <rPh sb="8" eb="11">
      <t>ハイキブツ</t>
    </rPh>
    <rPh sb="11" eb="13">
      <t>ショリ</t>
    </rPh>
    <rPh sb="13" eb="15">
      <t>シセツ</t>
    </rPh>
    <rPh sb="15" eb="17">
      <t>クミアイ</t>
    </rPh>
    <phoneticPr fontId="2"/>
  </si>
  <si>
    <t>三島市外五ヶ市町箱根山組合</t>
    <rPh sb="0" eb="2">
      <t>ミシマ</t>
    </rPh>
    <rPh sb="2" eb="3">
      <t>シ</t>
    </rPh>
    <rPh sb="3" eb="4">
      <t>ホカ</t>
    </rPh>
    <rPh sb="4" eb="5">
      <t>ゴ</t>
    </rPh>
    <rPh sb="6" eb="7">
      <t>シ</t>
    </rPh>
    <rPh sb="7" eb="8">
      <t>マチ</t>
    </rPh>
    <rPh sb="8" eb="10">
      <t>ハコネ</t>
    </rPh>
    <rPh sb="10" eb="11">
      <t>ヤマ</t>
    </rPh>
    <rPh sb="11" eb="13">
      <t>クミアイ</t>
    </rPh>
    <phoneticPr fontId="2"/>
  </si>
  <si>
    <t>普通会計</t>
    <rPh sb="0" eb="4">
      <t>フツウカイケイ</t>
    </rPh>
    <phoneticPr fontId="2"/>
  </si>
  <si>
    <t>事業会計</t>
    <rPh sb="0" eb="4">
      <t>ジギョウカイケイ</t>
    </rPh>
    <phoneticPr fontId="2"/>
  </si>
  <si>
    <t>大仁まごころ市場</t>
    <rPh sb="0" eb="2">
      <t>オオヒト</t>
    </rPh>
    <rPh sb="6" eb="8">
      <t>イチバ</t>
    </rPh>
    <phoneticPr fontId="2"/>
  </si>
  <si>
    <t>伊豆保健医療センター</t>
    <rPh sb="0" eb="2">
      <t>イズ</t>
    </rPh>
    <rPh sb="2" eb="4">
      <t>ホケン</t>
    </rPh>
    <rPh sb="4" eb="6">
      <t>イリョウ</t>
    </rPh>
    <phoneticPr fontId="2"/>
  </si>
  <si>
    <t>FM伊豆の国</t>
    <rPh sb="2" eb="4">
      <t>イズ</t>
    </rPh>
    <rPh sb="5" eb="6">
      <t>クニ</t>
    </rPh>
    <phoneticPr fontId="2"/>
  </si>
  <si>
    <t>地域振興基金</t>
    <phoneticPr fontId="5"/>
  </si>
  <si>
    <t>公共施設等総合管理基金</t>
    <phoneticPr fontId="5"/>
  </si>
  <si>
    <t>庁舎建設基金</t>
    <phoneticPr fontId="5"/>
  </si>
  <si>
    <t>ふるさと応援基金</t>
    <phoneticPr fontId="5"/>
  </si>
  <si>
    <t>韮山反射炉保全基金</t>
    <rPh sb="5" eb="7">
      <t>ホゼン</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</si>
</sst>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A7C3-42EB-A00B-B45B37D893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66730</c:v>
                </c:pt>
                <c:pt idx="1">
                  <c:v>50177</c:v>
                </c:pt>
                <c:pt idx="2">
                  <c:v>39528</c:v>
                </c:pt>
                <c:pt idx="3">
                  <c:v>46545</c:v>
                </c:pt>
                <c:pt idx="4">
                  <c:v>59591</c:v>
                </c:pt>
              </c:numCache>
            </c:numRef>
          </c:val>
          <c:smooth val="0"/>
          <c:extLst>
            <c:ext xmlns:c16="http://schemas.microsoft.com/office/drawing/2014/chart" uri="{C3380CC4-5D6E-409C-BE32-E72D297353CC}">
              <c16:uniqueId val="{00000001-A7C3-42EB-A00B-B45B37D893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7.78</c:v>
                </c:pt>
                <c:pt idx="1">
                  <c:v>8.76</c:v>
                </c:pt>
                <c:pt idx="2">
                  <c:v>7.29</c:v>
                </c:pt>
                <c:pt idx="3">
                  <c:v>7.04</c:v>
                </c:pt>
                <c:pt idx="4">
                  <c:v>5.94</c:v>
                </c:pt>
              </c:numCache>
            </c:numRef>
          </c:val>
          <c:extLst>
            <c:ext xmlns:c16="http://schemas.microsoft.com/office/drawing/2014/chart" uri="{C3380CC4-5D6E-409C-BE32-E72D297353CC}">
              <c16:uniqueId val="{00000000-2F86-4E5F-8929-A4ED59342D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23.53</c:v>
                </c:pt>
                <c:pt idx="1">
                  <c:v>25.38</c:v>
                </c:pt>
                <c:pt idx="2">
                  <c:v>27.14</c:v>
                </c:pt>
                <c:pt idx="3">
                  <c:v>26.66</c:v>
                </c:pt>
                <c:pt idx="4">
                  <c:v>26.79</c:v>
                </c:pt>
              </c:numCache>
            </c:numRef>
          </c:val>
          <c:extLst>
            <c:ext xmlns:c16="http://schemas.microsoft.com/office/drawing/2014/chart" uri="{C3380CC4-5D6E-409C-BE32-E72D297353CC}">
              <c16:uniqueId val="{00000001-2F86-4E5F-8929-A4ED59342D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4.54</c:v>
                </c:pt>
                <c:pt idx="1">
                  <c:v>4.28</c:v>
                </c:pt>
                <c:pt idx="2">
                  <c:v>-0.4</c:v>
                </c:pt>
                <c:pt idx="3">
                  <c:v>0.15</c:v>
                </c:pt>
                <c:pt idx="4">
                  <c:v>-0.2</c:v>
                </c:pt>
              </c:numCache>
            </c:numRef>
          </c:val>
          <c:smooth val="0"/>
          <c:extLst>
            <c:ext xmlns:c16="http://schemas.microsoft.com/office/drawing/2014/chart" uri="{C3380CC4-5D6E-409C-BE32-E72D297353CC}">
              <c16:uniqueId val="{00000002-2F86-4E5F-8929-A4ED59342D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0.03</c:v>
                </c:pt>
                <c:pt idx="8">
                  <c:v>0</c:v>
                </c:pt>
                <c:pt idx="9">
                  <c:v>0</c:v>
                </c:pt>
              </c:numCache>
            </c:numRef>
          </c:val>
          <c:extLst>
            <c:ext xmlns:c16="http://schemas.microsoft.com/office/drawing/2014/chart" uri="{C3380CC4-5D6E-409C-BE32-E72D297353CC}">
              <c16:uniqueId val="{00000000-F62F-4A48-B5AE-AB737B2492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2F-4A48-B5AE-AB737B2492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2F-4A48-B5AE-AB737B2492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F62F-4A48-B5AE-AB737B24924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0.06</c:v>
                </c:pt>
              </c:numCache>
            </c:numRef>
          </c:val>
          <c:extLst>
            <c:ext xmlns:c16="http://schemas.microsoft.com/office/drawing/2014/chart" uri="{C3380CC4-5D6E-409C-BE32-E72D297353CC}">
              <c16:uniqueId val="{00000004-F62F-4A48-B5AE-AB737B24924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0.83</c:v>
                </c:pt>
                <c:pt idx="2">
                  <c:v>#N/A</c:v>
                </c:pt>
                <c:pt idx="3">
                  <c:v>0.43</c:v>
                </c:pt>
                <c:pt idx="4">
                  <c:v>#N/A</c:v>
                </c:pt>
                <c:pt idx="5">
                  <c:v>0.78</c:v>
                </c:pt>
                <c:pt idx="6">
                  <c:v>#N/A</c:v>
                </c:pt>
                <c:pt idx="7">
                  <c:v>0.7</c:v>
                </c:pt>
                <c:pt idx="8">
                  <c:v>#N/A</c:v>
                </c:pt>
                <c:pt idx="9">
                  <c:v>0.41</c:v>
                </c:pt>
              </c:numCache>
            </c:numRef>
          </c:val>
          <c:extLst>
            <c:ext xmlns:c16="http://schemas.microsoft.com/office/drawing/2014/chart" uri="{C3380CC4-5D6E-409C-BE32-E72D297353CC}">
              <c16:uniqueId val="{00000005-F62F-4A48-B5AE-AB737B24924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0.3</c:v>
                </c:pt>
                <c:pt idx="4">
                  <c:v>#N/A</c:v>
                </c:pt>
                <c:pt idx="5">
                  <c:v>0.03</c:v>
                </c:pt>
                <c:pt idx="6">
                  <c:v>#N/A</c:v>
                </c:pt>
                <c:pt idx="7">
                  <c:v>0.09</c:v>
                </c:pt>
                <c:pt idx="8">
                  <c:v>#N/A</c:v>
                </c:pt>
                <c:pt idx="9">
                  <c:v>0.96</c:v>
                </c:pt>
              </c:numCache>
            </c:numRef>
          </c:val>
          <c:extLst>
            <c:ext xmlns:c16="http://schemas.microsoft.com/office/drawing/2014/chart" uri="{C3380CC4-5D6E-409C-BE32-E72D297353CC}">
              <c16:uniqueId val="{00000006-F62F-4A48-B5AE-AB737B2492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3.4</c:v>
                </c:pt>
                <c:pt idx="4">
                  <c:v>#N/A</c:v>
                </c:pt>
                <c:pt idx="5">
                  <c:v>3.18</c:v>
                </c:pt>
                <c:pt idx="6">
                  <c:v>#N/A</c:v>
                </c:pt>
                <c:pt idx="7">
                  <c:v>3.7</c:v>
                </c:pt>
                <c:pt idx="8">
                  <c:v>#N/A</c:v>
                </c:pt>
                <c:pt idx="9">
                  <c:v>3.31</c:v>
                </c:pt>
              </c:numCache>
            </c:numRef>
          </c:val>
          <c:extLst>
            <c:ext xmlns:c16="http://schemas.microsoft.com/office/drawing/2014/chart" uri="{C3380CC4-5D6E-409C-BE32-E72D297353CC}">
              <c16:uniqueId val="{00000007-F62F-4A48-B5AE-AB737B2492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7.75</c:v>
                </c:pt>
                <c:pt idx="2">
                  <c:v>#N/A</c:v>
                </c:pt>
                <c:pt idx="3">
                  <c:v>8.74</c:v>
                </c:pt>
                <c:pt idx="4">
                  <c:v>#N/A</c:v>
                </c:pt>
                <c:pt idx="5">
                  <c:v>7.27</c:v>
                </c:pt>
                <c:pt idx="6">
                  <c:v>#N/A</c:v>
                </c:pt>
                <c:pt idx="7">
                  <c:v>7</c:v>
                </c:pt>
                <c:pt idx="8">
                  <c:v>#N/A</c:v>
                </c:pt>
                <c:pt idx="9">
                  <c:v>5.93</c:v>
                </c:pt>
              </c:numCache>
            </c:numRef>
          </c:val>
          <c:extLst>
            <c:ext xmlns:c16="http://schemas.microsoft.com/office/drawing/2014/chart" uri="{C3380CC4-5D6E-409C-BE32-E72D297353CC}">
              <c16:uniqueId val="{00000008-F62F-4A48-B5AE-AB737B24924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6.37</c:v>
                </c:pt>
                <c:pt idx="2">
                  <c:v>#N/A</c:v>
                </c:pt>
                <c:pt idx="3">
                  <c:v>5.65</c:v>
                </c:pt>
                <c:pt idx="4">
                  <c:v>#N/A</c:v>
                </c:pt>
                <c:pt idx="5">
                  <c:v>5.6</c:v>
                </c:pt>
                <c:pt idx="6">
                  <c:v>#N/A</c:v>
                </c:pt>
                <c:pt idx="7">
                  <c:v>6.57</c:v>
                </c:pt>
                <c:pt idx="8">
                  <c:v>#N/A</c:v>
                </c:pt>
                <c:pt idx="9">
                  <c:v>7.23</c:v>
                </c:pt>
              </c:numCache>
            </c:numRef>
          </c:val>
          <c:extLst>
            <c:ext xmlns:c16="http://schemas.microsoft.com/office/drawing/2014/chart" uri="{C3380CC4-5D6E-409C-BE32-E72D297353CC}">
              <c16:uniqueId val="{00000009-F62F-4A48-B5AE-AB737B2492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1493</c:v>
                </c:pt>
                <c:pt idx="5">
                  <c:v>1507</c:v>
                </c:pt>
                <c:pt idx="8">
                  <c:v>1581</c:v>
                </c:pt>
                <c:pt idx="11">
                  <c:v>1673</c:v>
                </c:pt>
                <c:pt idx="14">
                  <c:v>1749</c:v>
                </c:pt>
              </c:numCache>
            </c:numRef>
          </c:val>
          <c:extLst>
            <c:ext xmlns:c16="http://schemas.microsoft.com/office/drawing/2014/chart" uri="{C3380CC4-5D6E-409C-BE32-E72D297353CC}">
              <c16:uniqueId val="{00000000-9CB1-429D-9A72-6DE5D783AC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B1-429D-9A72-6DE5D783AC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22</c:v>
                </c:pt>
                <c:pt idx="6">
                  <c:v>84</c:v>
                </c:pt>
                <c:pt idx="9">
                  <c:v>6</c:v>
                </c:pt>
                <c:pt idx="12">
                  <c:v>2</c:v>
                </c:pt>
              </c:numCache>
            </c:numRef>
          </c:val>
          <c:extLst>
            <c:ext xmlns:c16="http://schemas.microsoft.com/office/drawing/2014/chart" uri="{C3380CC4-5D6E-409C-BE32-E72D297353CC}">
              <c16:uniqueId val="{00000002-9CB1-429D-9A72-6DE5D783AC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26</c:v>
                </c:pt>
                <c:pt idx="6">
                  <c:v>26</c:v>
                </c:pt>
                <c:pt idx="9">
                  <c:v>26</c:v>
                </c:pt>
                <c:pt idx="12">
                  <c:v>39</c:v>
                </c:pt>
              </c:numCache>
            </c:numRef>
          </c:val>
          <c:extLst>
            <c:ext xmlns:c16="http://schemas.microsoft.com/office/drawing/2014/chart" uri="{C3380CC4-5D6E-409C-BE32-E72D297353CC}">
              <c16:uniqueId val="{00000003-9CB1-429D-9A72-6DE5D783AC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204</c:v>
                </c:pt>
                <c:pt idx="3">
                  <c:v>224</c:v>
                </c:pt>
                <c:pt idx="6">
                  <c:v>192</c:v>
                </c:pt>
                <c:pt idx="9">
                  <c:v>143</c:v>
                </c:pt>
                <c:pt idx="12">
                  <c:v>124</c:v>
                </c:pt>
              </c:numCache>
            </c:numRef>
          </c:val>
          <c:extLst>
            <c:ext xmlns:c16="http://schemas.microsoft.com/office/drawing/2014/chart" uri="{C3380CC4-5D6E-409C-BE32-E72D297353CC}">
              <c16:uniqueId val="{00000004-9CB1-429D-9A72-6DE5D783AC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B1-429D-9A72-6DE5D783AC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B1-429D-9A72-6DE5D783AC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1951</c:v>
                </c:pt>
                <c:pt idx="3">
                  <c:v>2004</c:v>
                </c:pt>
                <c:pt idx="6">
                  <c:v>2131</c:v>
                </c:pt>
                <c:pt idx="9">
                  <c:v>2248</c:v>
                </c:pt>
                <c:pt idx="12">
                  <c:v>2383</c:v>
                </c:pt>
              </c:numCache>
            </c:numRef>
          </c:val>
          <c:extLst>
            <c:ext xmlns:c16="http://schemas.microsoft.com/office/drawing/2014/chart" uri="{C3380CC4-5D6E-409C-BE32-E72D297353CC}">
              <c16:uniqueId val="{00000007-9CB1-429D-9A72-6DE5D783AC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704</c:v>
                </c:pt>
                <c:pt idx="2">
                  <c:v>#N/A</c:v>
                </c:pt>
                <c:pt idx="3">
                  <c:v>#N/A</c:v>
                </c:pt>
                <c:pt idx="4">
                  <c:v>769</c:v>
                </c:pt>
                <c:pt idx="5">
                  <c:v>#N/A</c:v>
                </c:pt>
                <c:pt idx="6">
                  <c:v>#N/A</c:v>
                </c:pt>
                <c:pt idx="7">
                  <c:v>852</c:v>
                </c:pt>
                <c:pt idx="8">
                  <c:v>#N/A</c:v>
                </c:pt>
                <c:pt idx="9">
                  <c:v>#N/A</c:v>
                </c:pt>
                <c:pt idx="10">
                  <c:v>750</c:v>
                </c:pt>
                <c:pt idx="11">
                  <c:v>#N/A</c:v>
                </c:pt>
                <c:pt idx="12">
                  <c:v>#N/A</c:v>
                </c:pt>
                <c:pt idx="13">
                  <c:v>799</c:v>
                </c:pt>
                <c:pt idx="14">
                  <c:v>#N/A</c:v>
                </c:pt>
              </c:numCache>
            </c:numRef>
          </c:val>
          <c:smooth val="0"/>
          <c:extLst>
            <c:ext xmlns:c16="http://schemas.microsoft.com/office/drawing/2014/chart" uri="{C3380CC4-5D6E-409C-BE32-E72D297353CC}">
              <c16:uniqueId val="{00000008-9CB1-429D-9A72-6DE5D783AC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19248</c:v>
                </c:pt>
                <c:pt idx="5">
                  <c:v>21610</c:v>
                </c:pt>
                <c:pt idx="8">
                  <c:v>21515</c:v>
                </c:pt>
                <c:pt idx="11">
                  <c:v>21510</c:v>
                </c:pt>
                <c:pt idx="14">
                  <c:v>21748</c:v>
                </c:pt>
              </c:numCache>
            </c:numRef>
          </c:val>
          <c:extLst>
            <c:ext xmlns:c16="http://schemas.microsoft.com/office/drawing/2014/chart" uri="{C3380CC4-5D6E-409C-BE32-E72D297353CC}">
              <c16:uniqueId val="{00000000-1644-4973-84AB-7CDF3CB8A6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c:v>
                </c:pt>
                <c:pt idx="5">
                  <c:v>107</c:v>
                </c:pt>
                <c:pt idx="8">
                  <c:v>93</c:v>
                </c:pt>
                <c:pt idx="11">
                  <c:v>74</c:v>
                </c:pt>
                <c:pt idx="14">
                  <c:v>59</c:v>
                </c:pt>
              </c:numCache>
            </c:numRef>
          </c:val>
          <c:extLst>
            <c:ext xmlns:c16="http://schemas.microsoft.com/office/drawing/2014/chart" uri="{C3380CC4-5D6E-409C-BE32-E72D297353CC}">
              <c16:uniqueId val="{00000001-1644-4973-84AB-7CDF3CB8A6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5181</c:v>
                </c:pt>
                <c:pt idx="5">
                  <c:v>5956</c:v>
                </c:pt>
                <c:pt idx="8">
                  <c:v>6889</c:v>
                </c:pt>
                <c:pt idx="11">
                  <c:v>7094</c:v>
                </c:pt>
                <c:pt idx="14">
                  <c:v>7568</c:v>
                </c:pt>
              </c:numCache>
            </c:numRef>
          </c:val>
          <c:extLst>
            <c:ext xmlns:c16="http://schemas.microsoft.com/office/drawing/2014/chart" uri="{C3380CC4-5D6E-409C-BE32-E72D297353CC}">
              <c16:uniqueId val="{00000002-1644-4973-84AB-7CDF3CB8A6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44-4973-84AB-7CDF3CB8A6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44-4973-84AB-7CDF3CB8A6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44-4973-84AB-7CDF3CB8A6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2823</c:v>
                </c:pt>
                <c:pt idx="3">
                  <c:v>2789</c:v>
                </c:pt>
                <c:pt idx="6">
                  <c:v>2736</c:v>
                </c:pt>
                <c:pt idx="9">
                  <c:v>2621</c:v>
                </c:pt>
                <c:pt idx="12">
                  <c:v>2616</c:v>
                </c:pt>
              </c:numCache>
            </c:numRef>
          </c:val>
          <c:extLst>
            <c:ext xmlns:c16="http://schemas.microsoft.com/office/drawing/2014/chart" uri="{C3380CC4-5D6E-409C-BE32-E72D297353CC}">
              <c16:uniqueId val="{00000006-1644-4973-84AB-7CDF3CB8A6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452</c:v>
                </c:pt>
                <c:pt idx="3">
                  <c:v>407</c:v>
                </c:pt>
                <c:pt idx="6">
                  <c:v>404</c:v>
                </c:pt>
                <c:pt idx="9">
                  <c:v>378</c:v>
                </c:pt>
                <c:pt idx="12">
                  <c:v>347</c:v>
                </c:pt>
              </c:numCache>
            </c:numRef>
          </c:val>
          <c:extLst>
            <c:ext xmlns:c16="http://schemas.microsoft.com/office/drawing/2014/chart" uri="{C3380CC4-5D6E-409C-BE32-E72D297353CC}">
              <c16:uniqueId val="{00000007-1644-4973-84AB-7CDF3CB8A6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2877</c:v>
                </c:pt>
                <c:pt idx="3">
                  <c:v>2091</c:v>
                </c:pt>
                <c:pt idx="6">
                  <c:v>1958</c:v>
                </c:pt>
                <c:pt idx="9">
                  <c:v>1993</c:v>
                </c:pt>
                <c:pt idx="12">
                  <c:v>1782</c:v>
                </c:pt>
              </c:numCache>
            </c:numRef>
          </c:val>
          <c:extLst>
            <c:ext xmlns:c16="http://schemas.microsoft.com/office/drawing/2014/chart" uri="{C3380CC4-5D6E-409C-BE32-E72D297353CC}">
              <c16:uniqueId val="{00000008-1644-4973-84AB-7CDF3CB8A6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65</c:v>
                </c:pt>
                <c:pt idx="9">
                  <c:v>0</c:v>
                </c:pt>
                <c:pt idx="12">
                  <c:v>0</c:v>
                </c:pt>
              </c:numCache>
            </c:numRef>
          </c:val>
          <c:extLst>
            <c:ext xmlns:c16="http://schemas.microsoft.com/office/drawing/2014/chart" uri="{C3380CC4-5D6E-409C-BE32-E72D297353CC}">
              <c16:uniqueId val="{00000009-1644-4973-84AB-7CDF3CB8A6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23777</c:v>
                </c:pt>
                <c:pt idx="3">
                  <c:v>26874</c:v>
                </c:pt>
                <c:pt idx="6">
                  <c:v>27307</c:v>
                </c:pt>
                <c:pt idx="9">
                  <c:v>26724</c:v>
                </c:pt>
                <c:pt idx="12">
                  <c:v>26555</c:v>
                </c:pt>
              </c:numCache>
            </c:numRef>
          </c:val>
          <c:extLst>
            <c:ext xmlns:c16="http://schemas.microsoft.com/office/drawing/2014/chart" uri="{C3380CC4-5D6E-409C-BE32-E72D297353CC}">
              <c16:uniqueId val="{0000000A-1644-4973-84AB-7CDF3CB8A6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5369</c:v>
                </c:pt>
                <c:pt idx="2">
                  <c:v>#N/A</c:v>
                </c:pt>
                <c:pt idx="3">
                  <c:v>#N/A</c:v>
                </c:pt>
                <c:pt idx="4">
                  <c:v>4489</c:v>
                </c:pt>
                <c:pt idx="5">
                  <c:v>#N/A</c:v>
                </c:pt>
                <c:pt idx="6">
                  <c:v>#N/A</c:v>
                </c:pt>
                <c:pt idx="7">
                  <c:v>3973</c:v>
                </c:pt>
                <c:pt idx="8">
                  <c:v>#N/A</c:v>
                </c:pt>
                <c:pt idx="9">
                  <c:v>#N/A</c:v>
                </c:pt>
                <c:pt idx="10">
                  <c:v>3038</c:v>
                </c:pt>
                <c:pt idx="11">
                  <c:v>#N/A</c:v>
                </c:pt>
                <c:pt idx="12">
                  <c:v>#N/A</c:v>
                </c:pt>
                <c:pt idx="13">
                  <c:v>1924</c:v>
                </c:pt>
                <c:pt idx="14">
                  <c:v>#N/A</c:v>
                </c:pt>
              </c:numCache>
            </c:numRef>
          </c:val>
          <c:smooth val="0"/>
          <c:extLst>
            <c:ext xmlns:c16="http://schemas.microsoft.com/office/drawing/2014/chart" uri="{C3380CC4-5D6E-409C-BE32-E72D297353CC}">
              <c16:uniqueId val="{0000000B-1644-4973-84AB-7CDF3CB8A6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3354</c:v>
                </c:pt>
                <c:pt idx="1">
                  <c:v>3381</c:v>
                </c:pt>
                <c:pt idx="2">
                  <c:v>3477</c:v>
                </c:pt>
              </c:numCache>
            </c:numRef>
          </c:val>
          <c:extLst>
            <c:ext xmlns:c16="http://schemas.microsoft.com/office/drawing/2014/chart" uri="{C3380CC4-5D6E-409C-BE32-E72D297353CC}">
              <c16:uniqueId val="{00000000-8865-4F9B-93C7-E98D048E46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636</c:v>
                </c:pt>
                <c:pt idx="1">
                  <c:v>705</c:v>
                </c:pt>
                <c:pt idx="2">
                  <c:v>755</c:v>
                </c:pt>
              </c:numCache>
            </c:numRef>
          </c:val>
          <c:extLst>
            <c:ext xmlns:c16="http://schemas.microsoft.com/office/drawing/2014/chart" uri="{C3380CC4-5D6E-409C-BE32-E72D297353CC}">
              <c16:uniqueId val="{00000001-8865-4F9B-93C7-E98D048E46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4183</c:v>
                </c:pt>
                <c:pt idx="1">
                  <c:v>4376</c:v>
                </c:pt>
                <c:pt idx="2">
                  <c:v>4695</c:v>
                </c:pt>
              </c:numCache>
            </c:numRef>
          </c:val>
          <c:extLst>
            <c:ext xmlns:c16="http://schemas.microsoft.com/office/drawing/2014/chart" uri="{C3380CC4-5D6E-409C-BE32-E72D297353CC}">
              <c16:uniqueId val="{00000002-8865-4F9B-93C7-E98D048E46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大型事業の据置期間が終了し、元金償還が開始されたことにより元利償還金が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万円増加するなど、実質公債費比率の分子は増加している。引き続き、大型事業の元金償還が始まるため、実質公債費比率の分子が増加していくことが見込まれる。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利用していない。</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一般会計等に係る地方債の現在高が平成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年度の大型事業の償還完了に伴い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百万円の減、企業会計の地方債元金償還に充てる負担見込が下水道事業の償還が済んだことにより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百万円の減したことなどにより、将来負担額は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百万円の増であり、充当可能基金が積み立てにより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百万円増となったことなどが要因になっている。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また、基準財政需要額算入見込については、公債費算入見込み額が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百万円増加したことなどにより、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今後は大規模整備事業が継続されるため、将来負担比率の分子が増加していくことが見込まれる。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静岡県伊豆の国市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・普通会計の基金残高は前年度から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百万円増加している。これは、後述の財政調整基金、減債基金、その他特定目的基金のいずれも増加していることによる。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及びその他特定目的基金については、収支の状況を踏まえて、可能な範囲で積立を行っていく。一方で、物価や人件費が上昇していることから、今後も事業の見直し等を図り、基金の取崩しの減少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・地域振興基金：地域振興に関する施策に要する経費に充てるため。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・公共施設等総合管理基金：公共施設の総合的かつ計画的な更新整備及び統廃合等に要する経費に充てるため。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・庁舎建設基金：庁舎建設に要する経費に充てるため。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・ふるさと応援基金：当市を応援しようとする者から寄せられた寄附金を適正に管理し、指定された使途に沿った事業に効果的に充てるため。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・韮山反射炉保全基金：韮山反射炉の保全に要する経費に充てるため。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・公共施設等総合管理基金：決算剰余金等の一部である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・庁舎建設基金：決算剰余金等の一部である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百万円を繰入れしたことなどによる増加。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・韮山反射炉保全基金：今後の保全に備え、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百万円の積立てなどによる増加。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・地域振興基金：基金利子を地域振興施策の経費に充当していく。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・公共施設等総合管理基金：今後の公共施設更新や統廃合を推進するため、決算剰余金や公共施設の売却益などを積立予定。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・庁舎建設基金：将来予定されている庁舎の建替えに備えるため、決算剰余金などを積立予定。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・ふるさと応援基金：当該年度に積立てた基金を、翌年度予算で寄附時に指定された事業へ充当していく。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・韮山反射炉保全基金：保全工事等を実施するため、毎年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・決算剰余金の２分の１である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百万円を財政調整基金に積立てたことなどによる増加。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・今後も前年度の決算剰余金の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積立を着実に行いながら、現状水準の維持を目標としていくものとする。今後、年度間の財政調整で取崩が必要になった場合でも、基金残高を一定の水準に維持することを優先的に考える。物価や人件費が上昇しているため、短期的には減少していく可能性があるが、事業の見直し等を図り、基金の取崩しの減少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・普通交付税の追加交付により、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百万円を積立てたことなどによる増加。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・普通交付税で追加交付された臨時財政対策債償還基金費分を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まで取崩していくため、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年度以降は減少予定。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45,983
45,261
94.62
24,364,428
23,499,248
770,914
12,980,173
26,554,591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３か年平均の財政力指数は前年度から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ポイント減少した。単年度で見ると新設されたこども子育て費の外、給与改定費や合併特例債償還費の増加などによって基準財政需要額が増加したため、単年度財政力指数は前年度から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基準財政需要額は増加傾向にあるため、今後も財政力指数は緩やかに減少していく見込みである。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74385</xdr:rowOff>
    </xdr:from>
    <xdr:to>
      <xdr:col>23</xdr:col>
      <xdr:colOff>133350</xdr:colOff>
      <xdr:row>39</xdr:row>
      <xdr:rowOff>91622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7609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39915</xdr:rowOff>
    </xdr:from>
    <xdr:to>
      <xdr:col>19</xdr:col>
      <xdr:colOff>133350</xdr:colOff>
      <xdr:row>39</xdr:row>
      <xdr:rowOff>74385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7264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39</xdr:row>
      <xdr:rowOff>39915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6747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125185</xdr:rowOff>
    </xdr:from>
    <xdr:to>
      <xdr:col>11</xdr:col>
      <xdr:colOff>31750</xdr:colOff>
      <xdr:row>38</xdr:row>
      <xdr:rowOff>159657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160565</xdr:rowOff>
    </xdr:from>
    <xdr:to>
      <xdr:col>15</xdr:col>
      <xdr:colOff>133350</xdr:colOff>
      <xdr:row>39</xdr:row>
      <xdr:rowOff>90715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100892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74385</xdr:rowOff>
    </xdr:from>
    <xdr:to>
      <xdr:col>7</xdr:col>
      <xdr:colOff>31750</xdr:colOff>
      <xdr:row>39</xdr:row>
      <xdr:rowOff>4535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14713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物価高騰の影響、人事院勧告による人件費増加、扶助費、大型事業の償還開始による公債費の増加などにより、経常収支比率は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今後も義務的経費は増加する見込みであり、経常収支比率も増加していくと考えられる。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62</xdr:row>
      <xdr:rowOff>5842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874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129032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7165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134112</xdr:rowOff>
    </xdr:from>
    <xdr:to>
      <xdr:col>15</xdr:col>
      <xdr:colOff>82550</xdr:colOff>
      <xdr:row>61</xdr:row>
      <xdr:rowOff>13208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4966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134112</xdr:rowOff>
    </xdr:from>
    <xdr:to>
      <xdr:col>11</xdr:col>
      <xdr:colOff>31750</xdr:colOff>
      <xdr:row>60</xdr:row>
      <xdr:rowOff>92964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4966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78232</xdr:rowOff>
    </xdr:from>
    <xdr:to>
      <xdr:col>19</xdr:col>
      <xdr:colOff>184150</xdr:colOff>
      <xdr:row>62</xdr:row>
      <xdr:rowOff>8382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18559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83312</xdr:rowOff>
    </xdr:from>
    <xdr:to>
      <xdr:col>11</xdr:col>
      <xdr:colOff>82550</xdr:colOff>
      <xdr:row>60</xdr:row>
      <xdr:rowOff>13462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23639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42164</xdr:rowOff>
    </xdr:from>
    <xdr:to>
      <xdr:col>7</xdr:col>
      <xdr:colOff>31750</xdr:colOff>
      <xdr:row>60</xdr:row>
      <xdr:rowOff>143764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153941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人口１人当たり人件費・物件費等決算額について、前年度と比較して、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増加要因としては人事院勧告による職員給料の増加、物価高による物件費と維持補修費の増加などが考えられる。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類似団体平均及び全国平均、県平均すべてにおいて下回っているものの、今後も増加していくと考えられるため、経費の削減に努める。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158319</xdr:rowOff>
    </xdr:from>
    <xdr:to>
      <xdr:col>23</xdr:col>
      <xdr:colOff>133350</xdr:colOff>
      <xdr:row>83</xdr:row>
      <xdr:rowOff>11004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7219"/>
          <a:ext cx="8382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158319</xdr:rowOff>
    </xdr:from>
    <xdr:to>
      <xdr:col>19</xdr:col>
      <xdr:colOff>133350</xdr:colOff>
      <xdr:row>82</xdr:row>
      <xdr:rowOff>164458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1721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160358</xdr:rowOff>
    </xdr:from>
    <xdr:to>
      <xdr:col>15</xdr:col>
      <xdr:colOff>82550</xdr:colOff>
      <xdr:row>82</xdr:row>
      <xdr:rowOff>164458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9258"/>
          <a:ext cx="8890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145976</xdr:rowOff>
    </xdr:from>
    <xdr:to>
      <xdr:col>11</xdr:col>
      <xdr:colOff>31750</xdr:colOff>
      <xdr:row>82</xdr:row>
      <xdr:rowOff>160358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4876"/>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131654</xdr:rowOff>
    </xdr:from>
    <xdr:to>
      <xdr:col>23</xdr:col>
      <xdr:colOff>184150</xdr:colOff>
      <xdr:row>83</xdr:row>
      <xdr:rowOff>61804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9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52931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107519</xdr:rowOff>
    </xdr:from>
    <xdr:to>
      <xdr:col>19</xdr:col>
      <xdr:colOff>184150</xdr:colOff>
      <xdr:row>83</xdr:row>
      <xdr:rowOff>37669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47846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3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113658</xdr:rowOff>
    </xdr:from>
    <xdr:to>
      <xdr:col>15</xdr:col>
      <xdr:colOff>133350</xdr:colOff>
      <xdr:row>83</xdr:row>
      <xdr:rowOff>43808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53985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109558</xdr:rowOff>
    </xdr:from>
    <xdr:to>
      <xdr:col>11</xdr:col>
      <xdr:colOff>82550</xdr:colOff>
      <xdr:row>83</xdr:row>
      <xdr:rowOff>39708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49885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95176</xdr:rowOff>
    </xdr:from>
    <xdr:to>
      <xdr:col>7</xdr:col>
      <xdr:colOff>31750</xdr:colOff>
      <xdr:row>83</xdr:row>
      <xdr:rowOff>25326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ラスパイレス指数は、人事院勧告による職員給料の増加や経験年数層内における職員の分布が変化したことにより、前年度と比較して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今後も、国の動向を注視し、民間給与の状況を踏まえ、給与の適正水準の維持に努める。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167821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809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13607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13607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13607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49184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人減少しており、類似団体平均及び全国平均、県平均すべてにおいて下回っている。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定年延長による、退職者数の変動を、職員新規採用者数で調整し、適正な定員管理を行っていく。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今後も人件費の上昇傾向が見込まれることから、簡素で能率的な組織づくりに努める。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19368</xdr:rowOff>
    </xdr:from>
    <xdr:to>
      <xdr:col>81</xdr:col>
      <xdr:colOff>44450</xdr:colOff>
      <xdr:row>60</xdr:row>
      <xdr:rowOff>19769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06368"/>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4145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91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6498</xdr:rowOff>
    </xdr:from>
    <xdr:to>
      <xdr:col>77</xdr:col>
      <xdr:colOff>44450</xdr:colOff>
      <xdr:row>60</xdr:row>
      <xdr:rowOff>19769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3498"/>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6498</xdr:rowOff>
    </xdr:from>
    <xdr:to>
      <xdr:col>72</xdr:col>
      <xdr:colOff>203200</xdr:colOff>
      <xdr:row>60</xdr:row>
      <xdr:rowOff>8106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93498"/>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5292</xdr:rowOff>
    </xdr:from>
    <xdr:to>
      <xdr:col>68</xdr:col>
      <xdr:colOff>152400</xdr:colOff>
      <xdr:row>60</xdr:row>
      <xdr:rowOff>8106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2292"/>
          <a:ext cx="889000" cy="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140018</xdr:rowOff>
    </xdr:from>
    <xdr:to>
      <xdr:col>81</xdr:col>
      <xdr:colOff>95250</xdr:colOff>
      <xdr:row>60</xdr:row>
      <xdr:rowOff>70168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61295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140419</xdr:rowOff>
    </xdr:from>
    <xdr:to>
      <xdr:col>77</xdr:col>
      <xdr:colOff>95250</xdr:colOff>
      <xdr:row>60</xdr:row>
      <xdr:rowOff>70569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80746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24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127148</xdr:rowOff>
    </xdr:from>
    <xdr:to>
      <xdr:col>73</xdr:col>
      <xdr:colOff>44450</xdr:colOff>
      <xdr:row>60</xdr:row>
      <xdr:rowOff>57298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67475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128756</xdr:rowOff>
    </xdr:from>
    <xdr:to>
      <xdr:col>68</xdr:col>
      <xdr:colOff>203200</xdr:colOff>
      <xdr:row>60</xdr:row>
      <xdr:rowOff>58906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69083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か年平均の実質公債費比率は、増減がなく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ポイントだったが、単年度で見ると、標準財政規模が増加したが元利償還金も増加したことにより、前年度より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７年度まで合併特例事業債を積極的に活用する予定であるため、今後も地方債の元金償還開始による増加が見込まれている。また、借入利率も上昇傾向にあるため、実質公債費比率は上昇すると見込んでい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92528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92528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81038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58057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普通交付税や税収の増などにより標準財政規模が増加したこと、庁舎建設基金や公共施設等総合管理基金の積み立てにより基金残高が増加したため、将来負担比率は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しかし当市では、令和７年度まで合併特例事業債を積極的に活用する予定であるため、今後、将来負担比率の上昇が見込まれる。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26811</xdr:rowOff>
    </xdr:from>
    <xdr:to>
      <xdr:col>81</xdr:col>
      <xdr:colOff>44450</xdr:colOff>
      <xdr:row>15</xdr:row>
      <xdr:rowOff>167569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98561"/>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167569</xdr:rowOff>
    </xdr:from>
    <xdr:to>
      <xdr:col>77</xdr:col>
      <xdr:colOff>44450</xdr:colOff>
      <xdr:row>16</xdr:row>
      <xdr:rowOff>119450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39319"/>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119450</xdr:rowOff>
    </xdr:from>
    <xdr:to>
      <xdr:col>72</xdr:col>
      <xdr:colOff>203200</xdr:colOff>
      <xdr:row>16</xdr:row>
      <xdr:rowOff>167710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62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167710</xdr:rowOff>
    </xdr:from>
    <xdr:to>
      <xdr:col>68</xdr:col>
      <xdr:colOff>152400</xdr:colOff>
      <xdr:row>17</xdr:row>
      <xdr:rowOff>137019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1091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147461</xdr:rowOff>
    </xdr:from>
    <xdr:to>
      <xdr:col>81</xdr:col>
      <xdr:colOff>95250</xdr:colOff>
      <xdr:row>15</xdr:row>
      <xdr:rowOff>77611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119538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116769</xdr:rowOff>
    </xdr:from>
    <xdr:to>
      <xdr:col>77</xdr:col>
      <xdr:colOff>95250</xdr:colOff>
      <xdr:row>16</xdr:row>
      <xdr:rowOff>46919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31696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74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68650</xdr:rowOff>
    </xdr:from>
    <xdr:to>
      <xdr:col>73</xdr:col>
      <xdr:colOff>44450</xdr:colOff>
      <xdr:row>16</xdr:row>
      <xdr:rowOff>170250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155027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116910</xdr:rowOff>
    </xdr:from>
    <xdr:to>
      <xdr:col>68</xdr:col>
      <xdr:colOff>203200</xdr:colOff>
      <xdr:row>17</xdr:row>
      <xdr:rowOff>47060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31837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86219</xdr:rowOff>
    </xdr:from>
    <xdr:to>
      <xdr:col>64</xdr:col>
      <xdr:colOff>152400</xdr:colOff>
      <xdr:row>18</xdr:row>
      <xdr:rowOff>16369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45,983
45,261
94.62
24,364,428
23,499,248
770,914
12,980,173
26,554,591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人件費に係る経常収支比率について、前年度から増減がなく、類似団体平均及び全国平均、県平均のいずれも下回っている。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人事院勧告による職員給料の増などにより、歳出は増加傾向であるため、職員数の適切な定員管理及び時間外削減のための業務の効率化に努めていく。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物件費に係る経常収支比率について、前年度から増減がなく、類似団体平均及び全国平均、県平均のいずれも上回っている。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物価高騰による委託経費などの増加が主な要因となっている。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今後も物価高による上昇が見込まれるため、経費の削減に努める。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38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24130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143002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38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32275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扶助費に係る経常収支比率について、前年度と比較して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ポイント増加しているが、類似団体平均及び全国平均、県平均のいずれも下回っている。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生活保護費の増加や児童発達支援給付費の増加が主な要因となっている。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生活保護費や障害者社会福祉費などの法律に基づく支出については増加傾向であり、今後も続くと考えられる。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99785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90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121557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159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その他に係る経常収支比率について、前年度と比較して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ポイント減少し、類似団体平均及び全国平均、県平均のいずれも下回っている。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下水道事業会計への繰出金が減少したことなどが主な要因と考えられる。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特別会計への繰出金は金額的に大きな割合を占めるため、内容を精査し、普通会計の負担軽減に努める。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64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114300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114300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13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補助費等に係る経常収支比率について、前年度と比較して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ポイント増加しており、類似団体平均を下回っているが、全国平均及び県平均を上回っている。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一部事務組合に対する補助金のうち、駿東伊豆消防組合への負担金の増加、簡易水道事業会計への補助金の増加などが主な要因となっている。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単独で行う補助交付金について費用対効果を検証し、見直しを図りながら、補助費等の削減に努める。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03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公債費に係る経常収支比率について、前年度比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ポイント増加しており、類似団体平均、全国平均及び県平均を上回る水準にある。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大型事業の元金償還が始まっており、年々償還額が大きくなっていることが増加要因となっている。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今後も、大規模整備事業や大規模改修事業に伴う地方債発行を継続するため上昇が見込まれるが、事業内容の精査等により健全な財政運営に努める。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7257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47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38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99786</xdr:rowOff>
    </xdr:from>
    <xdr:to>
      <xdr:col>15</xdr:col>
      <xdr:colOff>98425</xdr:colOff>
      <xdr:row>77</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9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99786</xdr:rowOff>
    </xdr:from>
    <xdr:to>
      <xdr:col>11</xdr:col>
      <xdr:colOff>9525</xdr:colOff>
      <xdr:row>77</xdr:row>
      <xdr:rowOff>15421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99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48986</xdr:rowOff>
    </xdr:from>
    <xdr:to>
      <xdr:col>11</xdr:col>
      <xdr:colOff>60325</xdr:colOff>
      <xdr:row>76</xdr:row>
      <xdr:rowOff>150586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136071</xdr:rowOff>
    </xdr:from>
    <xdr:to>
      <xdr:col>6</xdr:col>
      <xdr:colOff>171450</xdr:colOff>
      <xdr:row>77</xdr:row>
      <xdr:rowOff>66221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76399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ポイント増加しているが、類似団体平均及び全国平均、県平均のいずれも下回っている。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人件費や物価の上昇が増加要因となっている。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今後は、市税の徴収対策強化や受益者負担の適正化を行い、新たな歳入を増加させる取組みを進める。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02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77</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389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108713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7432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30987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743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71652</xdr:rowOff>
    </xdr:from>
    <xdr:to>
      <xdr:col>29</xdr:col>
      <xdr:colOff>127000</xdr:colOff>
      <xdr:row>18</xdr:row>
      <xdr:rowOff>97850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5377"/>
          <a:ext cx="647700" cy="2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97850</xdr:rowOff>
    </xdr:from>
    <xdr:to>
      <xdr:col>26</xdr:col>
      <xdr:colOff>50800</xdr:colOff>
      <xdr:row>18</xdr:row>
      <xdr:rowOff>113600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31575"/>
          <a:ext cx="698500" cy="1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113600</xdr:rowOff>
    </xdr:from>
    <xdr:to>
      <xdr:col>22</xdr:col>
      <xdr:colOff>114300</xdr:colOff>
      <xdr:row>18</xdr:row>
      <xdr:rowOff>118149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47325"/>
          <a:ext cx="698500" cy="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118149</xdr:rowOff>
    </xdr:from>
    <xdr:to>
      <xdr:col>18</xdr:col>
      <xdr:colOff>177800</xdr:colOff>
      <xdr:row>18</xdr:row>
      <xdr:rowOff>124432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1874"/>
          <a:ext cx="698500" cy="6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20852</xdr:rowOff>
    </xdr:from>
    <xdr:to>
      <xdr:col>29</xdr:col>
      <xdr:colOff>177800</xdr:colOff>
      <xdr:row>18</xdr:row>
      <xdr:rowOff>122452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100879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47050</xdr:rowOff>
    </xdr:from>
    <xdr:to>
      <xdr:col>26</xdr:col>
      <xdr:colOff>101600</xdr:colOff>
      <xdr:row>18</xdr:row>
      <xdr:rowOff>148650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80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133427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62800</xdr:rowOff>
    </xdr:from>
    <xdr:to>
      <xdr:col>22</xdr:col>
      <xdr:colOff>165100</xdr:colOff>
      <xdr:row>18</xdr:row>
      <xdr:rowOff>164400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9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149177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8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67349</xdr:rowOff>
    </xdr:from>
    <xdr:to>
      <xdr:col>19</xdr:col>
      <xdr:colOff>38100</xdr:colOff>
      <xdr:row>18</xdr:row>
      <xdr:rowOff>168949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153726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73632</xdr:rowOff>
    </xdr:from>
    <xdr:to>
      <xdr:col>15</xdr:col>
      <xdr:colOff>101600</xdr:colOff>
      <xdr:row>19</xdr:row>
      <xdr:rowOff>3782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07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160009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9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101226</xdr:rowOff>
    </xdr:from>
    <xdr:to>
      <xdr:col>29</xdr:col>
      <xdr:colOff>127000</xdr:colOff>
      <xdr:row>37</xdr:row>
      <xdr:rowOff>125361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25926"/>
          <a:ext cx="647700" cy="2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87833</xdr:rowOff>
    </xdr:from>
    <xdr:to>
      <xdr:col>26</xdr:col>
      <xdr:colOff>50800</xdr:colOff>
      <xdr:row>37</xdr:row>
      <xdr:rowOff>125361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12533"/>
          <a:ext cx="6985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87833</xdr:rowOff>
    </xdr:from>
    <xdr:to>
      <xdr:col>22</xdr:col>
      <xdr:colOff>114300</xdr:colOff>
      <xdr:row>37</xdr:row>
      <xdr:rowOff>123514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12533"/>
          <a:ext cx="698500" cy="35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123514</xdr:rowOff>
    </xdr:from>
    <xdr:to>
      <xdr:col>18</xdr:col>
      <xdr:colOff>177800</xdr:colOff>
      <xdr:row>37</xdr:row>
      <xdr:rowOff>152679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48214"/>
          <a:ext cx="698500" cy="2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50426</xdr:rowOff>
    </xdr:from>
    <xdr:to>
      <xdr:col>29</xdr:col>
      <xdr:colOff>177800</xdr:colOff>
      <xdr:row>37</xdr:row>
      <xdr:rowOff>152026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5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22503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74561</xdr:rowOff>
    </xdr:from>
    <xdr:to>
      <xdr:col>26</xdr:col>
      <xdr:colOff>101600</xdr:colOff>
      <xdr:row>37</xdr:row>
      <xdr:rowOff>176161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99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160938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37033</xdr:rowOff>
    </xdr:from>
    <xdr:to>
      <xdr:col>22</xdr:col>
      <xdr:colOff>165100</xdr:colOff>
      <xdr:row>37</xdr:row>
      <xdr:rowOff>138633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123410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72714</xdr:rowOff>
    </xdr:from>
    <xdr:to>
      <xdr:col>19</xdr:col>
      <xdr:colOff>38100</xdr:colOff>
      <xdr:row>37</xdr:row>
      <xdr:rowOff>174314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9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159091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8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101879</xdr:rowOff>
    </xdr:from>
    <xdr:to>
      <xdr:col>15</xdr:col>
      <xdr:colOff>101600</xdr:colOff>
      <xdr:row>37</xdr:row>
      <xdr:rowOff>203479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2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188256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1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45,983
45,261
94.62
24,364,428
23,499,248
770,914
12,980,173
26,554,591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84284</xdr:rowOff>
    </xdr:from>
    <xdr:to>
      <xdr:col>24</xdr:col>
      <xdr:colOff>63500</xdr:colOff>
      <xdr:row>37</xdr:row>
      <xdr:rowOff>106187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7934"/>
          <a:ext cx="838200" cy="2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106187</xdr:rowOff>
    </xdr:from>
    <xdr:to>
      <xdr:col>19</xdr:col>
      <xdr:colOff>177800</xdr:colOff>
      <xdr:row>37</xdr:row>
      <xdr:rowOff>119366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49837"/>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119366</xdr:rowOff>
    </xdr:from>
    <xdr:to>
      <xdr:col>15</xdr:col>
      <xdr:colOff>50800</xdr:colOff>
      <xdr:row>37</xdr:row>
      <xdr:rowOff>124094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3016"/>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124094</xdr:rowOff>
    </xdr:from>
    <xdr:to>
      <xdr:col>10</xdr:col>
      <xdr:colOff>114300</xdr:colOff>
      <xdr:row>37</xdr:row>
      <xdr:rowOff>131547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7744"/>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33484</xdr:rowOff>
    </xdr:from>
    <xdr:to>
      <xdr:col>24</xdr:col>
      <xdr:colOff>114300</xdr:colOff>
      <xdr:row>37</xdr:row>
      <xdr:rowOff>135084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119861</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55387</xdr:rowOff>
    </xdr:from>
    <xdr:to>
      <xdr:col>20</xdr:col>
      <xdr:colOff>38100</xdr:colOff>
      <xdr:row>37</xdr:row>
      <xdr:rowOff>156987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148114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9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68566</xdr:rowOff>
    </xdr:from>
    <xdr:to>
      <xdr:col>15</xdr:col>
      <xdr:colOff>101600</xdr:colOff>
      <xdr:row>37</xdr:row>
      <xdr:rowOff>170166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161293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73294</xdr:rowOff>
    </xdr:from>
    <xdr:to>
      <xdr:col>10</xdr:col>
      <xdr:colOff>165100</xdr:colOff>
      <xdr:row>38</xdr:row>
      <xdr:rowOff>3445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6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166021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80747</xdr:rowOff>
    </xdr:from>
    <xdr:to>
      <xdr:col>6</xdr:col>
      <xdr:colOff>38100</xdr:colOff>
      <xdr:row>38</xdr:row>
      <xdr:rowOff>10897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2023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158043</xdr:rowOff>
    </xdr:from>
    <xdr:to>
      <xdr:col>24</xdr:col>
      <xdr:colOff>63500</xdr:colOff>
      <xdr:row>57</xdr:row>
      <xdr:rowOff>3459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9243"/>
          <a:ext cx="8382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149932</xdr:rowOff>
    </xdr:from>
    <xdr:to>
      <xdr:col>19</xdr:col>
      <xdr:colOff>177800</xdr:colOff>
      <xdr:row>57</xdr:row>
      <xdr:rowOff>3459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51132"/>
          <a:ext cx="88900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149932</xdr:rowOff>
    </xdr:from>
    <xdr:to>
      <xdr:col>15</xdr:col>
      <xdr:colOff>50800</xdr:colOff>
      <xdr:row>56</xdr:row>
      <xdr:rowOff>151692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113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151692</xdr:rowOff>
    </xdr:from>
    <xdr:to>
      <xdr:col>10</xdr:col>
      <xdr:colOff>114300</xdr:colOff>
      <xdr:row>57</xdr:row>
      <xdr:rowOff>3294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52892"/>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107243</xdr:rowOff>
    </xdr:from>
    <xdr:to>
      <xdr:col>24</xdr:col>
      <xdr:colOff>114300</xdr:colOff>
      <xdr:row>57</xdr:row>
      <xdr:rowOff>37393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22170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124109</xdr:rowOff>
    </xdr:from>
    <xdr:to>
      <xdr:col>20</xdr:col>
      <xdr:colOff>38100</xdr:colOff>
      <xdr:row>57</xdr:row>
      <xdr:rowOff>54259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45386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99132</xdr:rowOff>
    </xdr:from>
    <xdr:to>
      <xdr:col>15</xdr:col>
      <xdr:colOff>101600</xdr:colOff>
      <xdr:row>57</xdr:row>
      <xdr:rowOff>29282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20409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100892</xdr:rowOff>
    </xdr:from>
    <xdr:to>
      <xdr:col>10</xdr:col>
      <xdr:colOff>165100</xdr:colOff>
      <xdr:row>57</xdr:row>
      <xdr:rowOff>31042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22169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123944</xdr:rowOff>
    </xdr:from>
    <xdr:to>
      <xdr:col>6</xdr:col>
      <xdr:colOff>38100</xdr:colOff>
      <xdr:row>57</xdr:row>
      <xdr:rowOff>54094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45221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5265</xdr:rowOff>
    </xdr:from>
    <xdr:to>
      <xdr:col>24</xdr:col>
      <xdr:colOff>63500</xdr:colOff>
      <xdr:row>79</xdr:row>
      <xdr:rowOff>11322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49815"/>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1093</xdr:rowOff>
    </xdr:from>
    <xdr:to>
      <xdr:col>19</xdr:col>
      <xdr:colOff>177800</xdr:colOff>
      <xdr:row>79</xdr:row>
      <xdr:rowOff>11322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5643"/>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958</xdr:rowOff>
    </xdr:from>
    <xdr:to>
      <xdr:col>15</xdr:col>
      <xdr:colOff>50800</xdr:colOff>
      <xdr:row>79</xdr:row>
      <xdr:rowOff>1093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45508"/>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163398</xdr:rowOff>
    </xdr:from>
    <xdr:to>
      <xdr:col>10</xdr:col>
      <xdr:colOff>114300</xdr:colOff>
      <xdr:row>79</xdr:row>
      <xdr:rowOff>958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36498"/>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125915</xdr:rowOff>
    </xdr:from>
    <xdr:to>
      <xdr:col>24</xdr:col>
      <xdr:colOff>114300</xdr:colOff>
      <xdr:row>79</xdr:row>
      <xdr:rowOff>56065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40842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131972</xdr:rowOff>
    </xdr:from>
    <xdr:to>
      <xdr:col>20</xdr:col>
      <xdr:colOff>38100</xdr:colOff>
      <xdr:row>79</xdr:row>
      <xdr:rowOff>62122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53249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121743</xdr:rowOff>
    </xdr:from>
    <xdr:to>
      <xdr:col>15</xdr:col>
      <xdr:colOff>101600</xdr:colOff>
      <xdr:row>79</xdr:row>
      <xdr:rowOff>51893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43020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121608</xdr:rowOff>
    </xdr:from>
    <xdr:to>
      <xdr:col>10</xdr:col>
      <xdr:colOff>165100</xdr:colOff>
      <xdr:row>79</xdr:row>
      <xdr:rowOff>51758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42885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112598</xdr:rowOff>
    </xdr:from>
    <xdr:to>
      <xdr:col>6</xdr:col>
      <xdr:colOff>38100</xdr:colOff>
      <xdr:row>79</xdr:row>
      <xdr:rowOff>42748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33875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37274</xdr:rowOff>
    </xdr:from>
    <xdr:to>
      <xdr:col>24</xdr:col>
      <xdr:colOff>63500</xdr:colOff>
      <xdr:row>97</xdr:row>
      <xdr:rowOff>109694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7924"/>
          <a:ext cx="838200" cy="7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109694</xdr:rowOff>
    </xdr:from>
    <xdr:to>
      <xdr:col>19</xdr:col>
      <xdr:colOff>177800</xdr:colOff>
      <xdr:row>97</xdr:row>
      <xdr:rowOff>147081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40344"/>
          <a:ext cx="889000" cy="3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69134</xdr:rowOff>
    </xdr:from>
    <xdr:to>
      <xdr:col>15</xdr:col>
      <xdr:colOff>50800</xdr:colOff>
      <xdr:row>97</xdr:row>
      <xdr:rowOff>147081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9784"/>
          <a:ext cx="889000" cy="7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69134</xdr:rowOff>
    </xdr:from>
    <xdr:to>
      <xdr:col>10</xdr:col>
      <xdr:colOff>114300</xdr:colOff>
      <xdr:row>98</xdr:row>
      <xdr:rowOff>51298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9784"/>
          <a:ext cx="889000" cy="15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157924</xdr:rowOff>
    </xdr:from>
    <xdr:to>
      <xdr:col>24</xdr:col>
      <xdr:colOff>114300</xdr:colOff>
      <xdr:row>97</xdr:row>
      <xdr:rowOff>88074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136351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58894</xdr:rowOff>
    </xdr:from>
    <xdr:to>
      <xdr:col>20</xdr:col>
      <xdr:colOff>38100</xdr:colOff>
      <xdr:row>97</xdr:row>
      <xdr:rowOff>160494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151621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8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96281</xdr:rowOff>
    </xdr:from>
    <xdr:to>
      <xdr:col>15</xdr:col>
      <xdr:colOff>101600</xdr:colOff>
      <xdr:row>98</xdr:row>
      <xdr:rowOff>26431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17558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18334</xdr:rowOff>
    </xdr:from>
    <xdr:to>
      <xdr:col>10</xdr:col>
      <xdr:colOff>165100</xdr:colOff>
      <xdr:row>97</xdr:row>
      <xdr:rowOff>119934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111061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4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xdr:rowOff>
    </xdr:from>
    <xdr:to>
      <xdr:col>6</xdr:col>
      <xdr:colOff>38100</xdr:colOff>
      <xdr:row>98</xdr:row>
      <xdr:rowOff>102098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93225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123580</xdr:rowOff>
    </xdr:from>
    <xdr:to>
      <xdr:col>55</xdr:col>
      <xdr:colOff>0</xdr:colOff>
      <xdr:row>37</xdr:row>
      <xdr:rowOff>131219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67230"/>
          <a:ext cx="8382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27431</xdr:rowOff>
    </xdr:from>
    <xdr:to>
      <xdr:col>50</xdr:col>
      <xdr:colOff>114300</xdr:colOff>
      <xdr:row>37</xdr:row>
      <xdr:rowOff>131219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71081"/>
          <a:ext cx="889000" cy="10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109929</xdr:rowOff>
    </xdr:from>
    <xdr:to>
      <xdr:col>45</xdr:col>
      <xdr:colOff>177800</xdr:colOff>
      <xdr:row>37</xdr:row>
      <xdr:rowOff>27431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82129"/>
          <a:ext cx="889000" cy="8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43257</xdr:rowOff>
    </xdr:from>
    <xdr:to>
      <xdr:col>41</xdr:col>
      <xdr:colOff>50800</xdr:colOff>
      <xdr:row>36</xdr:row>
      <xdr:rowOff>109929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44007"/>
          <a:ext cx="889000" cy="2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72780</xdr:rowOff>
    </xdr:from>
    <xdr:to>
      <xdr:col>55</xdr:col>
      <xdr:colOff>50800</xdr:colOff>
      <xdr:row>38</xdr:row>
      <xdr:rowOff>2930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159157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80419</xdr:rowOff>
    </xdr:from>
    <xdr:to>
      <xdr:col>50</xdr:col>
      <xdr:colOff>165100</xdr:colOff>
      <xdr:row>38</xdr:row>
      <xdr:rowOff>10569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1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148081</xdr:rowOff>
    </xdr:from>
    <xdr:to>
      <xdr:col>46</xdr:col>
      <xdr:colOff>38100</xdr:colOff>
      <xdr:row>37</xdr:row>
      <xdr:rowOff>78231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94758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59129</xdr:rowOff>
    </xdr:from>
    <xdr:to>
      <xdr:col>41</xdr:col>
      <xdr:colOff>101600</xdr:colOff>
      <xdr:row>36</xdr:row>
      <xdr:rowOff>160729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3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163907</xdr:rowOff>
    </xdr:from>
    <xdr:to>
      <xdr:col>36</xdr:col>
      <xdr:colOff>165100</xdr:colOff>
      <xdr:row>35</xdr:row>
      <xdr:rowOff>94057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85184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8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38700</xdr:rowOff>
    </xdr:from>
    <xdr:to>
      <xdr:col>55</xdr:col>
      <xdr:colOff>0</xdr:colOff>
      <xdr:row>57</xdr:row>
      <xdr:rowOff>98346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11350"/>
          <a:ext cx="8382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98346</xdr:rowOff>
    </xdr:from>
    <xdr:to>
      <xdr:col>50</xdr:col>
      <xdr:colOff>114300</xdr:colOff>
      <xdr:row>57</xdr:row>
      <xdr:rowOff>130428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70996"/>
          <a:ext cx="889000" cy="3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81741</xdr:rowOff>
    </xdr:from>
    <xdr:to>
      <xdr:col>45</xdr:col>
      <xdr:colOff>177800</xdr:colOff>
      <xdr:row>57</xdr:row>
      <xdr:rowOff>130428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54391"/>
          <a:ext cx="889000" cy="4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6060</xdr:rowOff>
    </xdr:from>
    <xdr:to>
      <xdr:col>41</xdr:col>
      <xdr:colOff>50800</xdr:colOff>
      <xdr:row>57</xdr:row>
      <xdr:rowOff>81741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78710"/>
          <a:ext cx="889000" cy="7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159350</xdr:rowOff>
    </xdr:from>
    <xdr:to>
      <xdr:col>55</xdr:col>
      <xdr:colOff>50800</xdr:colOff>
      <xdr:row>57</xdr:row>
      <xdr:rowOff>89500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137777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47546</xdr:rowOff>
    </xdr:from>
    <xdr:to>
      <xdr:col>50</xdr:col>
      <xdr:colOff>165100</xdr:colOff>
      <xdr:row>57</xdr:row>
      <xdr:rowOff>149146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2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140273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1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79628</xdr:rowOff>
    </xdr:from>
    <xdr:to>
      <xdr:col>46</xdr:col>
      <xdr:colOff>38100</xdr:colOff>
      <xdr:row>58</xdr:row>
      <xdr:rowOff>9778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30941</xdr:rowOff>
    </xdr:from>
    <xdr:to>
      <xdr:col>41</xdr:col>
      <xdr:colOff>101600</xdr:colOff>
      <xdr:row>57</xdr:row>
      <xdr:rowOff>132541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123668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126710</xdr:rowOff>
    </xdr:from>
    <xdr:to>
      <xdr:col>36</xdr:col>
      <xdr:colOff>165100</xdr:colOff>
      <xdr:row>57</xdr:row>
      <xdr:rowOff>56860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47987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126727</xdr:rowOff>
    </xdr:from>
    <xdr:to>
      <xdr:col>55</xdr:col>
      <xdr:colOff>0</xdr:colOff>
      <xdr:row>78</xdr:row>
      <xdr:rowOff>11119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28377"/>
          <a:ext cx="838200" cy="5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126727</xdr:rowOff>
    </xdr:from>
    <xdr:to>
      <xdr:col>50</xdr:col>
      <xdr:colOff>114300</xdr:colOff>
      <xdr:row>77</xdr:row>
      <xdr:rowOff>143038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28377"/>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101416</xdr:rowOff>
    </xdr:from>
    <xdr:to>
      <xdr:col>45</xdr:col>
      <xdr:colOff>177800</xdr:colOff>
      <xdr:row>77</xdr:row>
      <xdr:rowOff>143038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03066"/>
          <a:ext cx="889000" cy="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20303</xdr:rowOff>
    </xdr:from>
    <xdr:to>
      <xdr:col>41</xdr:col>
      <xdr:colOff>50800</xdr:colOff>
      <xdr:row>77</xdr:row>
      <xdr:rowOff>101416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21953"/>
          <a:ext cx="889000" cy="8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131769</xdr:rowOff>
    </xdr:from>
    <xdr:to>
      <xdr:col>55</xdr:col>
      <xdr:colOff>50800</xdr:colOff>
      <xdr:row>78</xdr:row>
      <xdr:rowOff>61919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46696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75927</xdr:rowOff>
    </xdr:from>
    <xdr:to>
      <xdr:col>50</xdr:col>
      <xdr:colOff>165100</xdr:colOff>
      <xdr:row>78</xdr:row>
      <xdr:rowOff>6077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92238</xdr:rowOff>
    </xdr:from>
    <xdr:to>
      <xdr:col>46</xdr:col>
      <xdr:colOff>38100</xdr:colOff>
      <xdr:row>78</xdr:row>
      <xdr:rowOff>22388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50616</xdr:rowOff>
    </xdr:from>
    <xdr:to>
      <xdr:col>41</xdr:col>
      <xdr:colOff>101600</xdr:colOff>
      <xdr:row>77</xdr:row>
      <xdr:rowOff>152216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143343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140953</xdr:rowOff>
    </xdr:from>
    <xdr:to>
      <xdr:col>36</xdr:col>
      <xdr:colOff>165100</xdr:colOff>
      <xdr:row>77</xdr:row>
      <xdr:rowOff>71103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87629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55683</xdr:rowOff>
    </xdr:from>
    <xdr:to>
      <xdr:col>55</xdr:col>
      <xdr:colOff>0</xdr:colOff>
      <xdr:row>97</xdr:row>
      <xdr:rowOff>9272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14883"/>
          <a:ext cx="838200" cy="12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9272</xdr:rowOff>
    </xdr:from>
    <xdr:to>
      <xdr:col>50</xdr:col>
      <xdr:colOff>114300</xdr:colOff>
      <xdr:row>97</xdr:row>
      <xdr:rowOff>46974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39922"/>
          <a:ext cx="889000" cy="3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46974</xdr:rowOff>
    </xdr:from>
    <xdr:to>
      <xdr:col>45</xdr:col>
      <xdr:colOff>177800</xdr:colOff>
      <xdr:row>97</xdr:row>
      <xdr:rowOff>54273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77624"/>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38733</xdr:rowOff>
    </xdr:from>
    <xdr:to>
      <xdr:col>41</xdr:col>
      <xdr:colOff>50800</xdr:colOff>
      <xdr:row>97</xdr:row>
      <xdr:rowOff>54273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69383"/>
          <a:ext cx="8890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4883</xdr:rowOff>
    </xdr:from>
    <xdr:to>
      <xdr:col>55</xdr:col>
      <xdr:colOff>50800</xdr:colOff>
      <xdr:row>96</xdr:row>
      <xdr:rowOff>106483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27760</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1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129922</xdr:rowOff>
    </xdr:from>
    <xdr:to>
      <xdr:col>50</xdr:col>
      <xdr:colOff>165100</xdr:colOff>
      <xdr:row>97</xdr:row>
      <xdr:rowOff>60072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51199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167624</xdr:rowOff>
    </xdr:from>
    <xdr:to>
      <xdr:col>46</xdr:col>
      <xdr:colOff>38100</xdr:colOff>
      <xdr:row>97</xdr:row>
      <xdr:rowOff>97774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3473</xdr:rowOff>
    </xdr:from>
    <xdr:to>
      <xdr:col>41</xdr:col>
      <xdr:colOff>101600</xdr:colOff>
      <xdr:row>97</xdr:row>
      <xdr:rowOff>105073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96200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159383</xdr:rowOff>
    </xdr:from>
    <xdr:to>
      <xdr:col>36</xdr:col>
      <xdr:colOff>165100</xdr:colOff>
      <xdr:row>97</xdr:row>
      <xdr:rowOff>89533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80660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98141</xdr:rowOff>
    </xdr:from>
    <xdr:to>
      <xdr:col>85</xdr:col>
      <xdr:colOff>127000</xdr:colOff>
      <xdr:row>38</xdr:row>
      <xdr:rowOff>136408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13241"/>
          <a:ext cx="8382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135631</xdr:rowOff>
    </xdr:from>
    <xdr:to>
      <xdr:col>81</xdr:col>
      <xdr:colOff>50800</xdr:colOff>
      <xdr:row>38</xdr:row>
      <xdr:rowOff>136408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073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135631</xdr:rowOff>
    </xdr:from>
    <xdr:to>
      <xdr:col>76</xdr:col>
      <xdr:colOff>114300</xdr:colOff>
      <xdr:row>38</xdr:row>
      <xdr:rowOff>136248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50731"/>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10907</xdr:rowOff>
    </xdr:from>
    <xdr:to>
      <xdr:col>71</xdr:col>
      <xdr:colOff>177800</xdr:colOff>
      <xdr:row>38</xdr:row>
      <xdr:rowOff>136248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26007"/>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47341</xdr:rowOff>
    </xdr:from>
    <xdr:to>
      <xdr:col>85</xdr:col>
      <xdr:colOff>177800</xdr:colOff>
      <xdr:row>38</xdr:row>
      <xdr:rowOff>148941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133718</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7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85608</xdr:rowOff>
    </xdr:from>
    <xdr:to>
      <xdr:col>81</xdr:col>
      <xdr:colOff>101600</xdr:colOff>
      <xdr:row>39</xdr:row>
      <xdr:rowOff>15758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93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84831</xdr:rowOff>
    </xdr:from>
    <xdr:to>
      <xdr:col>76</xdr:col>
      <xdr:colOff>165100</xdr:colOff>
      <xdr:row>39</xdr:row>
      <xdr:rowOff>14981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6108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9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85448</xdr:rowOff>
    </xdr:from>
    <xdr:to>
      <xdr:col>72</xdr:col>
      <xdr:colOff>38100</xdr:colOff>
      <xdr:row>39</xdr:row>
      <xdr:rowOff>15598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6725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9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131557</xdr:rowOff>
    </xdr:from>
    <xdr:to>
      <xdr:col>67</xdr:col>
      <xdr:colOff>101600</xdr:colOff>
      <xdr:row>38</xdr:row>
      <xdr:rowOff>61706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75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52834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6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110110</xdr:rowOff>
    </xdr:from>
    <xdr:to>
      <xdr:col>85</xdr:col>
      <xdr:colOff>127000</xdr:colOff>
      <xdr:row>77</xdr:row>
      <xdr:rowOff>156426</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311760"/>
          <a:ext cx="838200" cy="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156426</xdr:rowOff>
    </xdr:from>
    <xdr:to>
      <xdr:col>81</xdr:col>
      <xdr:colOff>50800</xdr:colOff>
      <xdr:row>78</xdr:row>
      <xdr:rowOff>24231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358076"/>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24231</xdr:rowOff>
    </xdr:from>
    <xdr:to>
      <xdr:col>76</xdr:col>
      <xdr:colOff>114300</xdr:colOff>
      <xdr:row>78</xdr:row>
      <xdr:rowOff>62015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397331"/>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62015</xdr:rowOff>
    </xdr:from>
    <xdr:to>
      <xdr:col>71</xdr:col>
      <xdr:colOff>177800</xdr:colOff>
      <xdr:row>78</xdr:row>
      <xdr:rowOff>80938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35115"/>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59310</xdr:rowOff>
    </xdr:from>
    <xdr:to>
      <xdr:col>85</xdr:col>
      <xdr:colOff>177800</xdr:colOff>
      <xdr:row>77</xdr:row>
      <xdr:rowOff>160910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37737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105626</xdr:rowOff>
    </xdr:from>
    <xdr:to>
      <xdr:col>81</xdr:col>
      <xdr:colOff>101600</xdr:colOff>
      <xdr:row>78</xdr:row>
      <xdr:rowOff>35776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3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26903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40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144881</xdr:rowOff>
    </xdr:from>
    <xdr:to>
      <xdr:col>76</xdr:col>
      <xdr:colOff>165100</xdr:colOff>
      <xdr:row>78</xdr:row>
      <xdr:rowOff>75031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3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66158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4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11215</xdr:rowOff>
    </xdr:from>
    <xdr:to>
      <xdr:col>72</xdr:col>
      <xdr:colOff>38100</xdr:colOff>
      <xdr:row>78</xdr:row>
      <xdr:rowOff>112815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103942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30138</xdr:rowOff>
    </xdr:from>
    <xdr:to>
      <xdr:col>67</xdr:col>
      <xdr:colOff>101600</xdr:colOff>
      <xdr:row>78</xdr:row>
      <xdr:rowOff>131738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4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122865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124513</xdr:rowOff>
    </xdr:from>
    <xdr:to>
      <xdr:col>85</xdr:col>
      <xdr:colOff>127000</xdr:colOff>
      <xdr:row>98</xdr:row>
      <xdr:rowOff>136465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26613"/>
          <a:ext cx="8382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106838</xdr:rowOff>
    </xdr:from>
    <xdr:to>
      <xdr:col>81</xdr:col>
      <xdr:colOff>50800</xdr:colOff>
      <xdr:row>98</xdr:row>
      <xdr:rowOff>136465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08938"/>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96145</xdr:rowOff>
    </xdr:from>
    <xdr:to>
      <xdr:col>76</xdr:col>
      <xdr:colOff>114300</xdr:colOff>
      <xdr:row>98</xdr:row>
      <xdr:rowOff>106838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98245"/>
          <a:ext cx="8890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96145</xdr:rowOff>
    </xdr:from>
    <xdr:to>
      <xdr:col>71</xdr:col>
      <xdr:colOff>177800</xdr:colOff>
      <xdr:row>98</xdr:row>
      <xdr:rowOff>148806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98245"/>
          <a:ext cx="889000" cy="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73713</xdr:rowOff>
    </xdr:from>
    <xdr:to>
      <xdr:col>85</xdr:col>
      <xdr:colOff>177800</xdr:colOff>
      <xdr:row>99</xdr:row>
      <xdr:rowOff>3863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85665</xdr:rowOff>
    </xdr:from>
    <xdr:to>
      <xdr:col>81</xdr:col>
      <xdr:colOff>101600</xdr:colOff>
      <xdr:row>99</xdr:row>
      <xdr:rowOff>15815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6942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56038</xdr:rowOff>
    </xdr:from>
    <xdr:to>
      <xdr:col>76</xdr:col>
      <xdr:colOff>165100</xdr:colOff>
      <xdr:row>98</xdr:row>
      <xdr:rowOff>157638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148765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45345</xdr:rowOff>
    </xdr:from>
    <xdr:to>
      <xdr:col>72</xdr:col>
      <xdr:colOff>38100</xdr:colOff>
      <xdr:row>98</xdr:row>
      <xdr:rowOff>146945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138072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98006</xdr:rowOff>
    </xdr:from>
    <xdr:to>
      <xdr:col>67</xdr:col>
      <xdr:colOff>101600</xdr:colOff>
      <xdr:row>99</xdr:row>
      <xdr:rowOff>28156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19283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5150</xdr:rowOff>
    </xdr:from>
    <xdr:to>
      <xdr:col>116</xdr:col>
      <xdr:colOff>63500</xdr:colOff>
      <xdr:row>77</xdr:row>
      <xdr:rowOff>39173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06800"/>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39173</xdr:rowOff>
    </xdr:from>
    <xdr:to>
      <xdr:col>111</xdr:col>
      <xdr:colOff>177800</xdr:colOff>
      <xdr:row>77</xdr:row>
      <xdr:rowOff>50946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4082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50946</xdr:rowOff>
    </xdr:from>
    <xdr:to>
      <xdr:col>107</xdr:col>
      <xdr:colOff>50800</xdr:colOff>
      <xdr:row>77</xdr:row>
      <xdr:rowOff>90512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252596"/>
          <a:ext cx="889000" cy="3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90512</xdr:rowOff>
    </xdr:from>
    <xdr:to>
      <xdr:col>102</xdr:col>
      <xdr:colOff>114300</xdr:colOff>
      <xdr:row>77</xdr:row>
      <xdr:rowOff>103620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92162"/>
          <a:ext cx="8890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125800</xdr:rowOff>
    </xdr:from>
    <xdr:to>
      <xdr:col>116</xdr:col>
      <xdr:colOff>114300</xdr:colOff>
      <xdr:row>77</xdr:row>
      <xdr:rowOff>55950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104227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159823</xdr:rowOff>
    </xdr:from>
    <xdr:to>
      <xdr:col>112</xdr:col>
      <xdr:colOff>38100</xdr:colOff>
      <xdr:row>77</xdr:row>
      <xdr:rowOff>89973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81100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146</xdr:rowOff>
    </xdr:from>
    <xdr:to>
      <xdr:col>107</xdr:col>
      <xdr:colOff>101600</xdr:colOff>
      <xdr:row>77</xdr:row>
      <xdr:rowOff>101746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92873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39712</xdr:rowOff>
    </xdr:from>
    <xdr:to>
      <xdr:col>102</xdr:col>
      <xdr:colOff>165100</xdr:colOff>
      <xdr:row>77</xdr:row>
      <xdr:rowOff>141312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132439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52820</xdr:rowOff>
    </xdr:from>
    <xdr:to>
      <xdr:col>98</xdr:col>
      <xdr:colOff>38100</xdr:colOff>
      <xdr:row>77</xdr:row>
      <xdr:rowOff>154420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145547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人件費は、人事院勧告による給与の増加に伴い年々増加しており、住民一人当たり前年度と比較して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扶助費は、生活保護費の増加や児童発達支援給付費の増加などにより、住民一人当たり前年度と比較して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11,088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物件費は物価高騰による委託経費などの増加が主な要因となり、住民一人当たり前年度と比較して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普通建設事業費は、合併特例債を活用した大型事業（庁舎大規模改修、深沢橋架替、歴史・文化拠点整備）の実施などにより、住民一人当たり前年度と比較して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公債費は、大型事業の元金償還が始まっており、年々償還額が大きくなっていることから、住民一人当たり前年度と比較して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45,983
45,261
94.62
24,364,428
23,499,248
770,914
12,980,173
26,554,591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159954</xdr:rowOff>
    </xdr:from>
    <xdr:to>
      <xdr:col>24</xdr:col>
      <xdr:colOff>63500</xdr:colOff>
      <xdr:row>37</xdr:row>
      <xdr:rowOff>165212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503604"/>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165212</xdr:rowOff>
    </xdr:from>
    <xdr:to>
      <xdr:col>19</xdr:col>
      <xdr:colOff>177800</xdr:colOff>
      <xdr:row>37</xdr:row>
      <xdr:rowOff>167132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508862"/>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167132</xdr:rowOff>
    </xdr:from>
    <xdr:to>
      <xdr:col>15</xdr:col>
      <xdr:colOff>50800</xdr:colOff>
      <xdr:row>37</xdr:row>
      <xdr:rowOff>169281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51078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169281</xdr:rowOff>
    </xdr:from>
    <xdr:to>
      <xdr:col>10</xdr:col>
      <xdr:colOff>114300</xdr:colOff>
      <xdr:row>38</xdr:row>
      <xdr:rowOff>2952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512931"/>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109154</xdr:rowOff>
    </xdr:from>
    <xdr:to>
      <xdr:col>24</xdr:col>
      <xdr:colOff>114300</xdr:colOff>
      <xdr:row>38</xdr:row>
      <xdr:rowOff>39304</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5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24081</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114412</xdr:rowOff>
    </xdr:from>
    <xdr:to>
      <xdr:col>20</xdr:col>
      <xdr:colOff>38100</xdr:colOff>
      <xdr:row>38</xdr:row>
      <xdr:rowOff>44562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35689</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116332</xdr:rowOff>
    </xdr:from>
    <xdr:to>
      <xdr:col>15</xdr:col>
      <xdr:colOff>101600</xdr:colOff>
      <xdr:row>38</xdr:row>
      <xdr:rowOff>46482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37609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118481</xdr:rowOff>
    </xdr:from>
    <xdr:to>
      <xdr:col>10</xdr:col>
      <xdr:colOff>165100</xdr:colOff>
      <xdr:row>38</xdr:row>
      <xdr:rowOff>48631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6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39758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5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123601</xdr:rowOff>
    </xdr:from>
    <xdr:to>
      <xdr:col>6</xdr:col>
      <xdr:colOff>38100</xdr:colOff>
      <xdr:row>38</xdr:row>
      <xdr:rowOff>53752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672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44879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5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61120</xdr:rowOff>
    </xdr:from>
    <xdr:to>
      <xdr:col>24</xdr:col>
      <xdr:colOff>63500</xdr:colOff>
      <xdr:row>58</xdr:row>
      <xdr:rowOff>89805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5220"/>
          <a:ext cx="8382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79432</xdr:rowOff>
    </xdr:from>
    <xdr:to>
      <xdr:col>19</xdr:col>
      <xdr:colOff>177800</xdr:colOff>
      <xdr:row>58</xdr:row>
      <xdr:rowOff>89805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23532"/>
          <a:ext cx="8890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60033</xdr:rowOff>
    </xdr:from>
    <xdr:to>
      <xdr:col>15</xdr:col>
      <xdr:colOff>50800</xdr:colOff>
      <xdr:row>58</xdr:row>
      <xdr:rowOff>79432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4133"/>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73578</xdr:rowOff>
    </xdr:from>
    <xdr:to>
      <xdr:col>10</xdr:col>
      <xdr:colOff>114300</xdr:colOff>
      <xdr:row>58</xdr:row>
      <xdr:rowOff>60033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46228"/>
          <a:ext cx="889000" cy="1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10320</xdr:rowOff>
    </xdr:from>
    <xdr:to>
      <xdr:col>24</xdr:col>
      <xdr:colOff>114300</xdr:colOff>
      <xdr:row>58</xdr:row>
      <xdr:rowOff>111920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39005</xdr:rowOff>
    </xdr:from>
    <xdr:to>
      <xdr:col>20</xdr:col>
      <xdr:colOff>38100</xdr:colOff>
      <xdr:row>58</xdr:row>
      <xdr:rowOff>140605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131732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7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28632</xdr:rowOff>
    </xdr:from>
    <xdr:to>
      <xdr:col>15</xdr:col>
      <xdr:colOff>101600</xdr:colOff>
      <xdr:row>58</xdr:row>
      <xdr:rowOff>130232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121359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9233</xdr:rowOff>
    </xdr:from>
    <xdr:to>
      <xdr:col>10</xdr:col>
      <xdr:colOff>165100</xdr:colOff>
      <xdr:row>58</xdr:row>
      <xdr:rowOff>110833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101960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22778</xdr:rowOff>
    </xdr:from>
    <xdr:to>
      <xdr:col>6</xdr:col>
      <xdr:colOff>38100</xdr:colOff>
      <xdr:row>57</xdr:row>
      <xdr:rowOff>124378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115505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38209</xdr:rowOff>
    </xdr:from>
    <xdr:to>
      <xdr:col>24</xdr:col>
      <xdr:colOff>63500</xdr:colOff>
      <xdr:row>77</xdr:row>
      <xdr:rowOff>78443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39859"/>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78443</xdr:rowOff>
    </xdr:from>
    <xdr:to>
      <xdr:col>19</xdr:col>
      <xdr:colOff>177800</xdr:colOff>
      <xdr:row>77</xdr:row>
      <xdr:rowOff>142912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80093"/>
          <a:ext cx="889000" cy="6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112497</xdr:rowOff>
    </xdr:from>
    <xdr:to>
      <xdr:col>15</xdr:col>
      <xdr:colOff>50800</xdr:colOff>
      <xdr:row>77</xdr:row>
      <xdr:rowOff>142912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14147"/>
          <a:ext cx="889000" cy="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112497</xdr:rowOff>
    </xdr:from>
    <xdr:to>
      <xdr:col>10</xdr:col>
      <xdr:colOff>114300</xdr:colOff>
      <xdr:row>78</xdr:row>
      <xdr:rowOff>26943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14147"/>
          <a:ext cx="8890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158859</xdr:rowOff>
    </xdr:from>
    <xdr:to>
      <xdr:col>24</xdr:col>
      <xdr:colOff>114300</xdr:colOff>
      <xdr:row>77</xdr:row>
      <xdr:rowOff>89009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73786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0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27643</xdr:rowOff>
    </xdr:from>
    <xdr:to>
      <xdr:col>20</xdr:col>
      <xdr:colOff>38100</xdr:colOff>
      <xdr:row>77</xdr:row>
      <xdr:rowOff>129243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120370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2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92112</xdr:rowOff>
    </xdr:from>
    <xdr:to>
      <xdr:col>15</xdr:col>
      <xdr:colOff>101600</xdr:colOff>
      <xdr:row>78</xdr:row>
      <xdr:rowOff>22262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13389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8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61697</xdr:rowOff>
    </xdr:from>
    <xdr:to>
      <xdr:col>10</xdr:col>
      <xdr:colOff>165100</xdr:colOff>
      <xdr:row>77</xdr:row>
      <xdr:rowOff>163297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154424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5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147593</xdr:rowOff>
    </xdr:from>
    <xdr:to>
      <xdr:col>6</xdr:col>
      <xdr:colOff>38100</xdr:colOff>
      <xdr:row>78</xdr:row>
      <xdr:rowOff>77743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68870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4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132248</xdr:rowOff>
    </xdr:from>
    <xdr:to>
      <xdr:col>24</xdr:col>
      <xdr:colOff>63500</xdr:colOff>
      <xdr:row>98</xdr:row>
      <xdr:rowOff>9908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2898"/>
          <a:ext cx="8382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18411</xdr:rowOff>
    </xdr:from>
    <xdr:to>
      <xdr:col>19</xdr:col>
      <xdr:colOff>177800</xdr:colOff>
      <xdr:row>98</xdr:row>
      <xdr:rowOff>9908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9061"/>
          <a:ext cx="889000" cy="1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72596</xdr:rowOff>
    </xdr:from>
    <xdr:to>
      <xdr:col>15</xdr:col>
      <xdr:colOff>50800</xdr:colOff>
      <xdr:row>97</xdr:row>
      <xdr:rowOff>18411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60346"/>
          <a:ext cx="889000" cy="28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72596</xdr:rowOff>
    </xdr:from>
    <xdr:to>
      <xdr:col>10</xdr:col>
      <xdr:colOff>114300</xdr:colOff>
      <xdr:row>97</xdr:row>
      <xdr:rowOff>9013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60346"/>
          <a:ext cx="889000" cy="27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81448</xdr:rowOff>
    </xdr:from>
    <xdr:to>
      <xdr:col>24</xdr:col>
      <xdr:colOff>114300</xdr:colOff>
      <xdr:row>98</xdr:row>
      <xdr:rowOff>11598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59875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130558</xdr:rowOff>
    </xdr:from>
    <xdr:to>
      <xdr:col>20</xdr:col>
      <xdr:colOff>38100</xdr:colOff>
      <xdr:row>98</xdr:row>
      <xdr:rowOff>60708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51835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139061</xdr:rowOff>
    </xdr:from>
    <xdr:to>
      <xdr:col>15</xdr:col>
      <xdr:colOff>101600</xdr:colOff>
      <xdr:row>97</xdr:row>
      <xdr:rowOff>69211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85738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21796</xdr:rowOff>
    </xdr:from>
    <xdr:to>
      <xdr:col>10</xdr:col>
      <xdr:colOff>165100</xdr:colOff>
      <xdr:row>95</xdr:row>
      <xdr:rowOff>123396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139923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0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129663</xdr:rowOff>
    </xdr:from>
    <xdr:to>
      <xdr:col>6</xdr:col>
      <xdr:colOff>38100</xdr:colOff>
      <xdr:row>97</xdr:row>
      <xdr:rowOff>59813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76340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115012</xdr:rowOff>
    </xdr:from>
    <xdr:to>
      <xdr:col>55</xdr:col>
      <xdr:colOff>0</xdr:colOff>
      <xdr:row>38</xdr:row>
      <xdr:rowOff>115239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30112"/>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115012</xdr:rowOff>
    </xdr:from>
    <xdr:to>
      <xdr:col>50</xdr:col>
      <xdr:colOff>114300</xdr:colOff>
      <xdr:row>38</xdr:row>
      <xdr:rowOff>115239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30112"/>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115239</xdr:rowOff>
    </xdr:from>
    <xdr:to>
      <xdr:col>45</xdr:col>
      <xdr:colOff>177800</xdr:colOff>
      <xdr:row>38</xdr:row>
      <xdr:rowOff>115697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3033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115468</xdr:rowOff>
    </xdr:from>
    <xdr:to>
      <xdr:col>41</xdr:col>
      <xdr:colOff>50800</xdr:colOff>
      <xdr:row>38</xdr:row>
      <xdr:rowOff>115697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305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64439</xdr:rowOff>
    </xdr:from>
    <xdr:to>
      <xdr:col>55</xdr:col>
      <xdr:colOff>50800</xdr:colOff>
      <xdr:row>38</xdr:row>
      <xdr:rowOff>166039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150816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4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64212</xdr:rowOff>
    </xdr:from>
    <xdr:to>
      <xdr:col>50</xdr:col>
      <xdr:colOff>165100</xdr:colOff>
      <xdr:row>38</xdr:row>
      <xdr:rowOff>165812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156939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64439</xdr:rowOff>
    </xdr:from>
    <xdr:to>
      <xdr:col>46</xdr:col>
      <xdr:colOff>38100</xdr:colOff>
      <xdr:row>38</xdr:row>
      <xdr:rowOff>166039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157166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2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64897</xdr:rowOff>
    </xdr:from>
    <xdr:to>
      <xdr:col>41</xdr:col>
      <xdr:colOff>101600</xdr:colOff>
      <xdr:row>38</xdr:row>
      <xdr:rowOff>166497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157624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64668</xdr:rowOff>
    </xdr:from>
    <xdr:to>
      <xdr:col>36</xdr:col>
      <xdr:colOff>165100</xdr:colOff>
      <xdr:row>38</xdr:row>
      <xdr:rowOff>166268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157395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44755</xdr:rowOff>
    </xdr:from>
    <xdr:to>
      <xdr:col>55</xdr:col>
      <xdr:colOff>0</xdr:colOff>
      <xdr:row>58</xdr:row>
      <xdr:rowOff>77807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88855"/>
          <a:ext cx="838200" cy="3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44755</xdr:rowOff>
    </xdr:from>
    <xdr:to>
      <xdr:col>50</xdr:col>
      <xdr:colOff>114300</xdr:colOff>
      <xdr:row>58</xdr:row>
      <xdr:rowOff>86437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88855"/>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75406</xdr:rowOff>
    </xdr:from>
    <xdr:to>
      <xdr:col>45</xdr:col>
      <xdr:colOff>177800</xdr:colOff>
      <xdr:row>58</xdr:row>
      <xdr:rowOff>86437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9506"/>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36887</xdr:rowOff>
    </xdr:from>
    <xdr:to>
      <xdr:col>41</xdr:col>
      <xdr:colOff>50800</xdr:colOff>
      <xdr:row>58</xdr:row>
      <xdr:rowOff>75406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80987"/>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27007</xdr:rowOff>
    </xdr:from>
    <xdr:to>
      <xdr:col>55</xdr:col>
      <xdr:colOff>50800</xdr:colOff>
      <xdr:row>58</xdr:row>
      <xdr:rowOff>128607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113384</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165405</xdr:rowOff>
    </xdr:from>
    <xdr:to>
      <xdr:col>50</xdr:col>
      <xdr:colOff>165100</xdr:colOff>
      <xdr:row>58</xdr:row>
      <xdr:rowOff>95555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86682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3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35637</xdr:rowOff>
    </xdr:from>
    <xdr:to>
      <xdr:col>46</xdr:col>
      <xdr:colOff>38100</xdr:colOff>
      <xdr:row>58</xdr:row>
      <xdr:rowOff>137237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128364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24606</xdr:rowOff>
    </xdr:from>
    <xdr:to>
      <xdr:col>41</xdr:col>
      <xdr:colOff>101600</xdr:colOff>
      <xdr:row>58</xdr:row>
      <xdr:rowOff>126206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117333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6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157537</xdr:rowOff>
    </xdr:from>
    <xdr:to>
      <xdr:col>36</xdr:col>
      <xdr:colOff>165100</xdr:colOff>
      <xdr:row>58</xdr:row>
      <xdr:rowOff>87687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78814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2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40863</xdr:rowOff>
    </xdr:from>
    <xdr:to>
      <xdr:col>55</xdr:col>
      <xdr:colOff>0</xdr:colOff>
      <xdr:row>78</xdr:row>
      <xdr:rowOff>54448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3963"/>
          <a:ext cx="8382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15472</xdr:rowOff>
    </xdr:from>
    <xdr:to>
      <xdr:col>50</xdr:col>
      <xdr:colOff>114300</xdr:colOff>
      <xdr:row>78</xdr:row>
      <xdr:rowOff>54448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17122"/>
          <a:ext cx="8890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15472</xdr:rowOff>
    </xdr:from>
    <xdr:to>
      <xdr:col>45</xdr:col>
      <xdr:colOff>177800</xdr:colOff>
      <xdr:row>78</xdr:row>
      <xdr:rowOff>21138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17122"/>
          <a:ext cx="889000" cy="17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132172</xdr:rowOff>
    </xdr:from>
    <xdr:to>
      <xdr:col>41</xdr:col>
      <xdr:colOff>50800</xdr:colOff>
      <xdr:row>78</xdr:row>
      <xdr:rowOff>21138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33822"/>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161513</xdr:rowOff>
    </xdr:from>
    <xdr:to>
      <xdr:col>55</xdr:col>
      <xdr:colOff>50800</xdr:colOff>
      <xdr:row>78</xdr:row>
      <xdr:rowOff>91663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3648</xdr:rowOff>
    </xdr:from>
    <xdr:to>
      <xdr:col>50</xdr:col>
      <xdr:colOff>165100</xdr:colOff>
      <xdr:row>78</xdr:row>
      <xdr:rowOff>105248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96375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136122</xdr:rowOff>
    </xdr:from>
    <xdr:to>
      <xdr:col>46</xdr:col>
      <xdr:colOff>38100</xdr:colOff>
      <xdr:row>77</xdr:row>
      <xdr:rowOff>66272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82799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4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141788</xdr:rowOff>
    </xdr:from>
    <xdr:to>
      <xdr:col>41</xdr:col>
      <xdr:colOff>101600</xdr:colOff>
      <xdr:row>78</xdr:row>
      <xdr:rowOff>71938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63065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81372</xdr:rowOff>
    </xdr:from>
    <xdr:to>
      <xdr:col>36</xdr:col>
      <xdr:colOff>165100</xdr:colOff>
      <xdr:row>78</xdr:row>
      <xdr:rowOff>11522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111201</xdr:rowOff>
    </xdr:from>
    <xdr:to>
      <xdr:col>55</xdr:col>
      <xdr:colOff>0</xdr:colOff>
      <xdr:row>97</xdr:row>
      <xdr:rowOff>127485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41851"/>
          <a:ext cx="8382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89644</xdr:rowOff>
    </xdr:from>
    <xdr:to>
      <xdr:col>50</xdr:col>
      <xdr:colOff>114300</xdr:colOff>
      <xdr:row>97</xdr:row>
      <xdr:rowOff>111201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20294"/>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89644</xdr:rowOff>
    </xdr:from>
    <xdr:to>
      <xdr:col>45</xdr:col>
      <xdr:colOff>177800</xdr:colOff>
      <xdr:row>97</xdr:row>
      <xdr:rowOff>136477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0294"/>
          <a:ext cx="889000" cy="4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109373</xdr:rowOff>
    </xdr:from>
    <xdr:to>
      <xdr:col>41</xdr:col>
      <xdr:colOff>50800</xdr:colOff>
      <xdr:row>97</xdr:row>
      <xdr:rowOff>136477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40023"/>
          <a:ext cx="889000" cy="2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76685</xdr:rowOff>
    </xdr:from>
    <xdr:to>
      <xdr:col>55</xdr:col>
      <xdr:colOff>50800</xdr:colOff>
      <xdr:row>98</xdr:row>
      <xdr:rowOff>6835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163062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60401</xdr:rowOff>
    </xdr:from>
    <xdr:to>
      <xdr:col>50</xdr:col>
      <xdr:colOff>165100</xdr:colOff>
      <xdr:row>97</xdr:row>
      <xdr:rowOff>162001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153128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38844</xdr:rowOff>
    </xdr:from>
    <xdr:to>
      <xdr:col>46</xdr:col>
      <xdr:colOff>38100</xdr:colOff>
      <xdr:row>97</xdr:row>
      <xdr:rowOff>140444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131571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85677</xdr:rowOff>
    </xdr:from>
    <xdr:to>
      <xdr:col>41</xdr:col>
      <xdr:colOff>101600</xdr:colOff>
      <xdr:row>98</xdr:row>
      <xdr:rowOff>15827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58573</xdr:rowOff>
    </xdr:from>
    <xdr:to>
      <xdr:col>36</xdr:col>
      <xdr:colOff>165100</xdr:colOff>
      <xdr:row>97</xdr:row>
      <xdr:rowOff>160173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151300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98952</xdr:rowOff>
    </xdr:from>
    <xdr:to>
      <xdr:col>85</xdr:col>
      <xdr:colOff>127000</xdr:colOff>
      <xdr:row>36</xdr:row>
      <xdr:rowOff>168046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71152"/>
          <a:ext cx="838200" cy="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168046</xdr:rowOff>
    </xdr:from>
    <xdr:to>
      <xdr:col>81</xdr:col>
      <xdr:colOff>50800</xdr:colOff>
      <xdr:row>37</xdr:row>
      <xdr:rowOff>8579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0246"/>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8579</xdr:rowOff>
    </xdr:from>
    <xdr:to>
      <xdr:col>76</xdr:col>
      <xdr:colOff>114300</xdr:colOff>
      <xdr:row>37</xdr:row>
      <xdr:rowOff>18885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2229"/>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18885</xdr:rowOff>
    </xdr:from>
    <xdr:to>
      <xdr:col>71</xdr:col>
      <xdr:colOff>177800</xdr:colOff>
      <xdr:row>37</xdr:row>
      <xdr:rowOff>24314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6253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48152</xdr:rowOff>
    </xdr:from>
    <xdr:to>
      <xdr:col>85</xdr:col>
      <xdr:colOff>177800</xdr:colOff>
      <xdr:row>36</xdr:row>
      <xdr:rowOff>149752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26579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117246</xdr:rowOff>
    </xdr:from>
    <xdr:to>
      <xdr:col>81</xdr:col>
      <xdr:colOff>101600</xdr:colOff>
      <xdr:row>37</xdr:row>
      <xdr:rowOff>47396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38523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129229</xdr:rowOff>
    </xdr:from>
    <xdr:to>
      <xdr:col>76</xdr:col>
      <xdr:colOff>165100</xdr:colOff>
      <xdr:row>37</xdr:row>
      <xdr:rowOff>59379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50506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139535</xdr:rowOff>
    </xdr:from>
    <xdr:to>
      <xdr:col>72</xdr:col>
      <xdr:colOff>38100</xdr:colOff>
      <xdr:row>37</xdr:row>
      <xdr:rowOff>69685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60812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144964</xdr:rowOff>
    </xdr:from>
    <xdr:to>
      <xdr:col>67</xdr:col>
      <xdr:colOff>101600</xdr:colOff>
      <xdr:row>37</xdr:row>
      <xdr:rowOff>75114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66241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0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146124</xdr:rowOff>
    </xdr:from>
    <xdr:to>
      <xdr:col>85</xdr:col>
      <xdr:colOff>127000</xdr:colOff>
      <xdr:row>57</xdr:row>
      <xdr:rowOff>27861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47324"/>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27861</xdr:rowOff>
    </xdr:from>
    <xdr:to>
      <xdr:col>81</xdr:col>
      <xdr:colOff>50800</xdr:colOff>
      <xdr:row>57</xdr:row>
      <xdr:rowOff>44092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051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44092</xdr:rowOff>
    </xdr:from>
    <xdr:to>
      <xdr:col>76</xdr:col>
      <xdr:colOff>114300</xdr:colOff>
      <xdr:row>57</xdr:row>
      <xdr:rowOff>46576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16742"/>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156784</xdr:rowOff>
    </xdr:from>
    <xdr:to>
      <xdr:col>71</xdr:col>
      <xdr:colOff>177800</xdr:colOff>
      <xdr:row>57</xdr:row>
      <xdr:rowOff>46576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57984"/>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95324</xdr:rowOff>
    </xdr:from>
    <xdr:to>
      <xdr:col>85</xdr:col>
      <xdr:colOff>177800</xdr:colOff>
      <xdr:row>57</xdr:row>
      <xdr:rowOff>25474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73751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7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148511</xdr:rowOff>
    </xdr:from>
    <xdr:to>
      <xdr:col>81</xdr:col>
      <xdr:colOff>101600</xdr:colOff>
      <xdr:row>57</xdr:row>
      <xdr:rowOff>78661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164742</xdr:rowOff>
    </xdr:from>
    <xdr:to>
      <xdr:col>76</xdr:col>
      <xdr:colOff>165100</xdr:colOff>
      <xdr:row>57</xdr:row>
      <xdr:rowOff>94892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86019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5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167226</xdr:rowOff>
    </xdr:from>
    <xdr:to>
      <xdr:col>72</xdr:col>
      <xdr:colOff>38100</xdr:colOff>
      <xdr:row>57</xdr:row>
      <xdr:rowOff>97376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88503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105984</xdr:rowOff>
    </xdr:from>
    <xdr:to>
      <xdr:col>67</xdr:col>
      <xdr:colOff>101600</xdr:colOff>
      <xdr:row>57</xdr:row>
      <xdr:rowOff>36134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27261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98140</xdr:rowOff>
    </xdr:from>
    <xdr:to>
      <xdr:col>85</xdr:col>
      <xdr:colOff>127000</xdr:colOff>
      <xdr:row>78</xdr:row>
      <xdr:rowOff>136409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71240"/>
          <a:ext cx="838200" cy="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135630</xdr:rowOff>
    </xdr:from>
    <xdr:to>
      <xdr:col>81</xdr:col>
      <xdr:colOff>50800</xdr:colOff>
      <xdr:row>78</xdr:row>
      <xdr:rowOff>136409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8730"/>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135630</xdr:rowOff>
    </xdr:from>
    <xdr:to>
      <xdr:col>76</xdr:col>
      <xdr:colOff>114300</xdr:colOff>
      <xdr:row>78</xdr:row>
      <xdr:rowOff>136247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873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10906</xdr:rowOff>
    </xdr:from>
    <xdr:to>
      <xdr:col>71</xdr:col>
      <xdr:colOff>177800</xdr:colOff>
      <xdr:row>78</xdr:row>
      <xdr:rowOff>136247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84006"/>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47340</xdr:rowOff>
    </xdr:from>
    <xdr:to>
      <xdr:col>85</xdr:col>
      <xdr:colOff>177800</xdr:colOff>
      <xdr:row>78</xdr:row>
      <xdr:rowOff>148940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133717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85609</xdr:rowOff>
    </xdr:from>
    <xdr:to>
      <xdr:col>81</xdr:col>
      <xdr:colOff>101600</xdr:colOff>
      <xdr:row>79</xdr:row>
      <xdr:rowOff>15759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6886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5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84830</xdr:rowOff>
    </xdr:from>
    <xdr:to>
      <xdr:col>76</xdr:col>
      <xdr:colOff>165100</xdr:colOff>
      <xdr:row>79</xdr:row>
      <xdr:rowOff>14980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6107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5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85447</xdr:rowOff>
    </xdr:from>
    <xdr:to>
      <xdr:col>72</xdr:col>
      <xdr:colOff>38100</xdr:colOff>
      <xdr:row>79</xdr:row>
      <xdr:rowOff>15597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6724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131556</xdr:rowOff>
    </xdr:from>
    <xdr:to>
      <xdr:col>67</xdr:col>
      <xdr:colOff>101600</xdr:colOff>
      <xdr:row>78</xdr:row>
      <xdr:rowOff>61706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52833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110110</xdr:rowOff>
    </xdr:from>
    <xdr:to>
      <xdr:col>85</xdr:col>
      <xdr:colOff>127000</xdr:colOff>
      <xdr:row>97</xdr:row>
      <xdr:rowOff>156426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40760"/>
          <a:ext cx="838200" cy="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156426</xdr:rowOff>
    </xdr:from>
    <xdr:to>
      <xdr:col>81</xdr:col>
      <xdr:colOff>50800</xdr:colOff>
      <xdr:row>98</xdr:row>
      <xdr:rowOff>24231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87076"/>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24231</xdr:rowOff>
    </xdr:from>
    <xdr:to>
      <xdr:col>76</xdr:col>
      <xdr:colOff>114300</xdr:colOff>
      <xdr:row>98</xdr:row>
      <xdr:rowOff>62015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26331"/>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62015</xdr:rowOff>
    </xdr:from>
    <xdr:to>
      <xdr:col>71</xdr:col>
      <xdr:colOff>177800</xdr:colOff>
      <xdr:row>98</xdr:row>
      <xdr:rowOff>80938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64115"/>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59310</xdr:rowOff>
    </xdr:from>
    <xdr:to>
      <xdr:col>85</xdr:col>
      <xdr:colOff>177800</xdr:colOff>
      <xdr:row>97</xdr:row>
      <xdr:rowOff>160910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37737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105626</xdr:rowOff>
    </xdr:from>
    <xdr:to>
      <xdr:col>81</xdr:col>
      <xdr:colOff>101600</xdr:colOff>
      <xdr:row>98</xdr:row>
      <xdr:rowOff>35776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26903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144881</xdr:rowOff>
    </xdr:from>
    <xdr:to>
      <xdr:col>76</xdr:col>
      <xdr:colOff>165100</xdr:colOff>
      <xdr:row>98</xdr:row>
      <xdr:rowOff>75031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66158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11215</xdr:rowOff>
    </xdr:from>
    <xdr:to>
      <xdr:col>72</xdr:col>
      <xdr:colOff>38100</xdr:colOff>
      <xdr:row>98</xdr:row>
      <xdr:rowOff>112815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103942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30138</xdr:rowOff>
    </xdr:from>
    <xdr:to>
      <xdr:col>67</xdr:col>
      <xdr:colOff>101600</xdr:colOff>
      <xdr:row>98</xdr:row>
      <xdr:rowOff>131738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122865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・総務費は、庁舎大規模改修事業の実施などにより、住民１人当たり前年度と比較して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・民生費は、児童手当の拡充による扶助費の増加などにより、住民１人当たり前年度と比較して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・衛生費は、施設の解体事業の増加などにより、住民１人当たり前年度と比較して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・土木費は、かわまちづくり公園整備事業が終了したことなどにより、住民１人当たり前年度と比較して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・教育費は、歴史・文化拠点施設整備事業の実施などにより、住民１人当たり前年度と比較して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・公債費は、大型事業の元金償還の開始などにより、住民１人当たり前年度と比較して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財政調整基金については、残高は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百万円増加しているが、標準財政規模が普通交付税の追加交付などにより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百万円増加しているため、比率としては、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ポイント増加となっている。決算剰余金を中心に積み立てを行い、総額の水準を維持するように努めている。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実質収支額は、庁舎大規模改修、深沢橋架替、歴史・文化拠点施設整備事業などで歳出が増加したため、前年度から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百万円の減、比率では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ポイントの減となっている。実質単年度収支は、公共施設等総合管理基金や庁舎建設基金の積立を行ったことにより、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一般会計及び特別会計ともに赤字額は発生していない状況である。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水道事業会計については、現金預金の増加などにより、流動資産が増加したため、黒字比率が増加した。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一般会計については、深沢橋架替、庁舎大規模改修、歴史・文化拠点施設整備事業の実施や物価高により歳出が増加したため、黒字比率が減少した。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下水道事業会計については、現金預金の減少などにより、流動資産が減少したため、黒字比率が減少した。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国民健康保険特別会計については、国民健康保険税の増加などにより実質収支が増加したため、黒字比率が増加した。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なお、その他の会計における黒字比率は、概ね同一水準を維持している。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24364428</v>
      </c>
      <c r="BO4" s="358"/>
      <c r="BP4" s="358"/>
      <c r="BQ4" s="358"/>
      <c r="BR4" s="358"/>
      <c r="BS4" s="358"/>
      <c r="BT4" s="358"/>
      <c r="BU4" s="359"/>
      <c r="BV4" s="357">
        <v>22684754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23499248</v>
      </c>
      <c r="BO5" s="395"/>
      <c r="BP5" s="395"/>
      <c r="BQ5" s="395"/>
      <c r="BR5" s="395"/>
      <c r="BS5" s="395"/>
      <c r="BT5" s="395"/>
      <c r="BU5" s="396"/>
      <c r="BV5" s="394">
        <v>21694246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91.7</v>
      </c>
      <c r="CU5" s="392"/>
      <c r="CV5" s="392"/>
      <c r="CW5" s="392"/>
      <c r="CX5" s="392"/>
      <c r="CY5" s="392"/>
      <c r="CZ5" s="392"/>
      <c r="DA5" s="393"/>
      <c r="DB5" s="391">
        <v>90.7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865180</v>
      </c>
      <c r="BO6" s="395"/>
      <c r="BP6" s="395"/>
      <c r="BQ6" s="395"/>
      <c r="BR6" s="395"/>
      <c r="BS6" s="395"/>
      <c r="BT6" s="395"/>
      <c r="BU6" s="396"/>
      <c r="BV6" s="394">
        <v>990508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92.1</v>
      </c>
      <c r="CU6" s="432"/>
      <c r="CV6" s="432"/>
      <c r="CW6" s="432"/>
      <c r="CX6" s="432"/>
      <c r="CY6" s="432"/>
      <c r="CZ6" s="432"/>
      <c r="DA6" s="433"/>
      <c r="DB6" s="431">
        <v>91.5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94266</v>
      </c>
      <c r="BO7" s="395"/>
      <c r="BP7" s="395"/>
      <c r="BQ7" s="395"/>
      <c r="BR7" s="395"/>
      <c r="BS7" s="395"/>
      <c r="BT7" s="395"/>
      <c r="BU7" s="396"/>
      <c r="BV7" s="394">
        <v>98172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12980173</v>
      </c>
      <c r="CU7" s="395"/>
      <c r="CV7" s="395"/>
      <c r="CW7" s="395"/>
      <c r="CX7" s="395"/>
      <c r="CY7" s="395"/>
      <c r="CZ7" s="395"/>
      <c r="DA7" s="396"/>
      <c r="DB7" s="394">
        <v>12682893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770914</v>
      </c>
      <c r="BO8" s="395"/>
      <c r="BP8" s="395"/>
      <c r="BQ8" s="395"/>
      <c r="BR8" s="395"/>
      <c r="BS8" s="395"/>
      <c r="BT8" s="395"/>
      <c r="BU8" s="396"/>
      <c r="BV8" s="394">
        <v>892336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0.62</v>
      </c>
      <c r="CU8" s="435"/>
      <c r="CV8" s="435"/>
      <c r="CW8" s="435"/>
      <c r="CX8" s="435"/>
      <c r="CY8" s="435"/>
      <c r="CZ8" s="435"/>
      <c r="DA8" s="436"/>
      <c r="DB8" s="434">
        <v>0.63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46804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-121422</v>
      </c>
      <c r="BO9" s="395"/>
      <c r="BP9" s="395"/>
      <c r="BQ9" s="395"/>
      <c r="BR9" s="395"/>
      <c r="BS9" s="395"/>
      <c r="BT9" s="395"/>
      <c r="BU9" s="396"/>
      <c r="BV9" s="394">
        <v>-8581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13.9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48152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461755</v>
      </c>
      <c r="BO10" s="395"/>
      <c r="BP10" s="395"/>
      <c r="BQ10" s="395"/>
      <c r="BR10" s="395"/>
      <c r="BS10" s="395"/>
      <c r="BT10" s="395"/>
      <c r="BU10" s="396"/>
      <c r="BV10" s="394">
        <v>456305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45983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366008</v>
      </c>
      <c r="BO12" s="395"/>
      <c r="BP12" s="395"/>
      <c r="BQ12" s="395"/>
      <c r="BR12" s="395"/>
      <c r="BS12" s="395"/>
      <c r="BT12" s="395"/>
      <c r="BU12" s="396"/>
      <c r="BV12" s="394">
        <v>429107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45261</v>
      </c>
      <c r="S13" s="479"/>
      <c r="T13" s="479"/>
      <c r="U13" s="479"/>
      <c r="V13" s="480"/>
      <c r="W13" s="410" t="s">
        <v>131</v>
      </c>
      <c r="X13" s="411"/>
      <c r="Y13" s="411"/>
      <c r="Z13" s="411"/>
      <c r="AA13" s="411"/>
      <c r="AB13" s="401"/>
      <c r="AC13" s="445">
        <v>1364</v>
      </c>
      <c r="AD13" s="446"/>
      <c r="AE13" s="446"/>
      <c r="AF13" s="446"/>
      <c r="AG13" s="488"/>
      <c r="AH13" s="445">
        <v>1433</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-25675</v>
      </c>
      <c r="BO13" s="395"/>
      <c r="BP13" s="395"/>
      <c r="BQ13" s="395"/>
      <c r="BR13" s="395"/>
      <c r="BS13" s="395"/>
      <c r="BT13" s="395"/>
      <c r="BU13" s="396"/>
      <c r="BV13" s="394">
        <v>18617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46664</v>
      </c>
      <c r="S14" s="479"/>
      <c r="T14" s="479"/>
      <c r="U14" s="479"/>
      <c r="V14" s="480"/>
      <c r="W14" s="384"/>
      <c r="X14" s="385"/>
      <c r="Y14" s="385"/>
      <c r="Z14" s="385"/>
      <c r="AA14" s="385"/>
      <c r="AB14" s="374"/>
      <c r="AC14" s="481">
        <v>6.2</v>
      </c>
      <c r="AD14" s="482"/>
      <c r="AE14" s="482"/>
      <c r="AF14" s="482"/>
      <c r="AG14" s="483"/>
      <c r="AH14" s="481">
        <v>6.1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v>
      </c>
      <c r="CU14" s="493"/>
      <c r="CV14" s="493"/>
      <c r="CW14" s="493"/>
      <c r="CX14" s="493"/>
      <c r="CY14" s="493"/>
      <c r="CZ14" s="493"/>
      <c r="DA14" s="494"/>
      <c r="DB14" s="492">
        <v>27.5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45960</v>
      </c>
      <c r="S15" s="479"/>
      <c r="T15" s="479"/>
      <c r="U15" s="479"/>
      <c r="V15" s="480"/>
      <c r="W15" s="410" t="s">
        <v>137</v>
      </c>
      <c r="X15" s="411"/>
      <c r="Y15" s="411"/>
      <c r="Z15" s="411"/>
      <c r="AA15" s="411"/>
      <c r="AB15" s="401"/>
      <c r="AC15" s="445">
        <v>5614</v>
      </c>
      <c r="AD15" s="446"/>
      <c r="AE15" s="446"/>
      <c r="AF15" s="446"/>
      <c r="AG15" s="488"/>
      <c r="AH15" s="445">
        <v>6043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6665825</v>
      </c>
      <c r="BO15" s="358"/>
      <c r="BP15" s="358"/>
      <c r="BQ15" s="358"/>
      <c r="BR15" s="358"/>
      <c r="BS15" s="358"/>
      <c r="BT15" s="358"/>
      <c r="BU15" s="359"/>
      <c r="BV15" s="357">
        <v>6779757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25.3</v>
      </c>
      <c r="AD16" s="482"/>
      <c r="AE16" s="482"/>
      <c r="AF16" s="482"/>
      <c r="AG16" s="483"/>
      <c r="AH16" s="481">
        <v>25.8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11154048</v>
      </c>
      <c r="BO16" s="395"/>
      <c r="BP16" s="395"/>
      <c r="BQ16" s="395"/>
      <c r="BR16" s="395"/>
      <c r="BS16" s="395"/>
      <c r="BT16" s="395"/>
      <c r="BU16" s="396"/>
      <c r="BV16" s="394">
        <v>10756781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15169</v>
      </c>
      <c r="AD17" s="446"/>
      <c r="AE17" s="446"/>
      <c r="AF17" s="446"/>
      <c r="AG17" s="488"/>
      <c r="AH17" s="445">
        <v>15925</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8433213</v>
      </c>
      <c r="BO17" s="395"/>
      <c r="BP17" s="395"/>
      <c r="BQ17" s="395"/>
      <c r="BR17" s="395"/>
      <c r="BS17" s="395"/>
      <c r="BT17" s="395"/>
      <c r="BU17" s="396"/>
      <c r="BV17" s="394">
        <v>8585354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94.62</v>
      </c>
      <c r="M18" s="518"/>
      <c r="N18" s="518"/>
      <c r="O18" s="518"/>
      <c r="P18" s="518"/>
      <c r="Q18" s="518"/>
      <c r="R18" s="519"/>
      <c r="S18" s="519"/>
      <c r="T18" s="519"/>
      <c r="U18" s="519"/>
      <c r="V18" s="520"/>
      <c r="W18" s="412"/>
      <c r="X18" s="413"/>
      <c r="Y18" s="413"/>
      <c r="Z18" s="413"/>
      <c r="AA18" s="413"/>
      <c r="AB18" s="404"/>
      <c r="AC18" s="521">
        <v>68.5</v>
      </c>
      <c r="AD18" s="522"/>
      <c r="AE18" s="522"/>
      <c r="AF18" s="522"/>
      <c r="AG18" s="523"/>
      <c r="AH18" s="521">
        <v>68.099999999999994</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12268864</v>
      </c>
      <c r="BO18" s="395"/>
      <c r="BP18" s="395"/>
      <c r="BQ18" s="395"/>
      <c r="BR18" s="395"/>
      <c r="BS18" s="395"/>
      <c r="BT18" s="395"/>
      <c r="BU18" s="396"/>
      <c r="BV18" s="394">
        <v>11537311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495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16634928</v>
      </c>
      <c r="BO19" s="395"/>
      <c r="BP19" s="395"/>
      <c r="BQ19" s="395"/>
      <c r="BR19" s="395"/>
      <c r="BS19" s="395"/>
      <c r="BT19" s="395"/>
      <c r="BU19" s="396"/>
      <c r="BV19" s="394">
        <v>15845094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19085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26554591</v>
      </c>
      <c r="BO22" s="358"/>
      <c r="BP22" s="358"/>
      <c r="BQ22" s="358"/>
      <c r="BR22" s="358"/>
      <c r="BS22" s="358"/>
      <c r="BT22" s="358"/>
      <c r="BU22" s="359"/>
      <c r="BV22" s="357">
        <v>26723530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19987891</v>
      </c>
      <c r="BO23" s="395"/>
      <c r="BP23" s="395"/>
      <c r="BQ23" s="395"/>
      <c r="BR23" s="395"/>
      <c r="BS23" s="395"/>
      <c r="BT23" s="395"/>
      <c r="BU23" s="396"/>
      <c r="BV23" s="394">
        <v>20843418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8000</v>
      </c>
      <c r="R24" s="446"/>
      <c r="S24" s="446"/>
      <c r="T24" s="446"/>
      <c r="U24" s="446"/>
      <c r="V24" s="488"/>
      <c r="W24" s="540"/>
      <c r="X24" s="541"/>
      <c r="Y24" s="542"/>
      <c r="Z24" s="444" t="s">
        <v>161</v>
      </c>
      <c r="AA24" s="424"/>
      <c r="AB24" s="424"/>
      <c r="AC24" s="424"/>
      <c r="AD24" s="424"/>
      <c r="AE24" s="424"/>
      <c r="AF24" s="424"/>
      <c r="AG24" s="425"/>
      <c r="AH24" s="445">
        <v>340</v>
      </c>
      <c r="AI24" s="446"/>
      <c r="AJ24" s="446"/>
      <c r="AK24" s="446"/>
      <c r="AL24" s="488"/>
      <c r="AM24" s="445">
        <v>1051960</v>
      </c>
      <c r="AN24" s="446"/>
      <c r="AO24" s="446"/>
      <c r="AP24" s="446"/>
      <c r="AQ24" s="446"/>
      <c r="AR24" s="488"/>
      <c r="AS24" s="445">
        <v>3094</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18452486</v>
      </c>
      <c r="BO24" s="395"/>
      <c r="BP24" s="395"/>
      <c r="BQ24" s="395"/>
      <c r="BR24" s="395"/>
      <c r="BS24" s="395"/>
      <c r="BT24" s="395"/>
      <c r="BU24" s="396"/>
      <c r="BV24" s="394">
        <v>17794148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6600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1581177</v>
      </c>
      <c r="BO25" s="358"/>
      <c r="BP25" s="358"/>
      <c r="BQ25" s="358"/>
      <c r="BR25" s="358"/>
      <c r="BS25" s="358"/>
      <c r="BT25" s="358"/>
      <c r="BU25" s="359"/>
      <c r="BV25" s="357">
        <v>806724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6000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3630</v>
      </c>
      <c r="R27" s="446"/>
      <c r="S27" s="446"/>
      <c r="T27" s="446"/>
      <c r="U27" s="446"/>
      <c r="V27" s="488"/>
      <c r="W27" s="540"/>
      <c r="X27" s="541"/>
      <c r="Y27" s="542"/>
      <c r="Z27" s="444" t="s">
        <v>170</v>
      </c>
      <c r="AA27" s="424"/>
      <c r="AB27" s="424"/>
      <c r="AC27" s="424"/>
      <c r="AD27" s="424"/>
      <c r="AE27" s="424"/>
      <c r="AF27" s="424"/>
      <c r="AG27" s="425"/>
      <c r="AH27" s="445">
        <v>21</v>
      </c>
      <c r="AI27" s="446"/>
      <c r="AJ27" s="446"/>
      <c r="AK27" s="446"/>
      <c r="AL27" s="488"/>
      <c r="AM27" s="445">
        <v>61215</v>
      </c>
      <c r="AN27" s="446"/>
      <c r="AO27" s="446"/>
      <c r="AP27" s="446"/>
      <c r="AQ27" s="446"/>
      <c r="AR27" s="488"/>
      <c r="AS27" s="445">
        <v>2915</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101412</v>
      </c>
      <c r="BO27" s="514"/>
      <c r="BP27" s="514"/>
      <c r="BQ27" s="514"/>
      <c r="BR27" s="514"/>
      <c r="BS27" s="514"/>
      <c r="BT27" s="514"/>
      <c r="BU27" s="515"/>
      <c r="BV27" s="513">
        <v>101392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3240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3476900</v>
      </c>
      <c r="BO28" s="358"/>
      <c r="BP28" s="358"/>
      <c r="BQ28" s="358"/>
      <c r="BR28" s="358"/>
      <c r="BS28" s="358"/>
      <c r="BT28" s="358"/>
      <c r="BU28" s="359"/>
      <c r="BV28" s="357">
        <v>3381153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15</v>
      </c>
      <c r="M29" s="446"/>
      <c r="N29" s="446"/>
      <c r="O29" s="446"/>
      <c r="P29" s="488"/>
      <c r="Q29" s="445">
        <v>3000</v>
      </c>
      <c r="R29" s="446"/>
      <c r="S29" s="446"/>
      <c r="T29" s="446"/>
      <c r="U29" s="446"/>
      <c r="V29" s="488"/>
      <c r="W29" s="543"/>
      <c r="X29" s="544"/>
      <c r="Y29" s="545"/>
      <c r="Z29" s="444" t="s">
        <v>176</v>
      </c>
      <c r="AA29" s="424"/>
      <c r="AB29" s="424"/>
      <c r="AC29" s="424"/>
      <c r="AD29" s="424"/>
      <c r="AE29" s="424"/>
      <c r="AF29" s="424"/>
      <c r="AG29" s="425"/>
      <c r="AH29" s="445">
        <v>361</v>
      </c>
      <c r="AI29" s="446"/>
      <c r="AJ29" s="446"/>
      <c r="AK29" s="446"/>
      <c r="AL29" s="488"/>
      <c r="AM29" s="445">
        <v>1113175</v>
      </c>
      <c r="AN29" s="446"/>
      <c r="AO29" s="446"/>
      <c r="AP29" s="446"/>
      <c r="AQ29" s="446"/>
      <c r="AR29" s="488"/>
      <c r="AS29" s="445">
        <v>3084</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755489</v>
      </c>
      <c r="BO29" s="395"/>
      <c r="BP29" s="395"/>
      <c r="BQ29" s="395"/>
      <c r="BR29" s="395"/>
      <c r="BS29" s="395"/>
      <c r="BT29" s="395"/>
      <c r="BU29" s="396"/>
      <c r="BV29" s="394">
        <v>705298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4694637</v>
      </c>
      <c r="BO30" s="514"/>
      <c r="BP30" s="514"/>
      <c r="BQ30" s="514"/>
      <c r="BR30" s="514"/>
      <c r="BS30" s="514"/>
      <c r="BT30" s="514"/>
      <c r="BU30" s="515"/>
      <c r="BV30" s="513">
        <v>4376435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静岡県市町総合事務組合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大仁まごころ市場</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駿豆学園管理組合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伊豆保健医療センター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駿東伊豆消防組合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FM伊豆の国</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静岡県後期高齢者医療広域連合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静岡県後期高齢者医療広域連合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静岡地方税滞納整理機構</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伊豆市伊豆の国市廃棄物処理施設組合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三島市外五ヶ市町箱根山組合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5JvqVDJiNHwnaNMVZyr5Swlg7sdLxr8aO2sD3P8MYdWZRXEVNeGbCJJ399vWCVXbzbPThKQ5Xq8Lp/t/Q/gBew==" saltValue="T7kqLXDPOmcaKXeUFLgI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6.37</v>
      </c>
      <c r="G34" s="33">
        <v>5.65</v>
      </c>
      <c r="H34" s="33">
        <v>5.6</v>
      </c>
      <c r="I34" s="33">
        <v>6.57</v>
      </c>
      <c r="J34" s="34">
        <v>7.23</v>
      </c>
      <c r="K34" s="22"/>
      <c r="L34" s="22"/>
      <c r="M34" s="22"/>
      <c r="N34" s="22"/>
      <c r="O34" s="22"/>
      <c r="P34" s="22"/>
    </row>
    <row r="35" spans="1:16" ht="39" customHeight="1" x14ac:dyDescent="0.15">
      <c r="A35" s="22"/>
      <c r="B35" s="35"/>
      <c r="C35" s="1132" t="s">
        <v>532</v>
      </c>
      <c r="D35" s="1132"/>
      <c r="E35" s="1133"/>
      <c r="F35" s="36">
        <v>7.75</v>
      </c>
      <c r="G35" s="37">
        <v>8.74</v>
      </c>
      <c r="H35" s="37">
        <v>7.27</v>
      </c>
      <c r="I35" s="37">
        <v>7</v>
      </c>
      <c r="J35" s="38">
        <v>5.93</v>
      </c>
      <c r="K35" s="22"/>
      <c r="L35" s="22"/>
      <c r="M35" s="22"/>
      <c r="N35" s="22"/>
      <c r="O35" s="22"/>
      <c r="P35" s="22"/>
    </row>
    <row r="36" spans="1:16" ht="39" customHeight="1" x14ac:dyDescent="0.15">
      <c r="A36" s="22"/>
      <c r="B36" s="35"/>
      <c r="C36" s="1132" t="s">
        <v>533</v>
      </c>
      <c r="D36" s="1132"/>
      <c r="E36" s="1133"/>
      <c r="F36" s="36">
        <v>1.52</v>
      </c>
      <c r="G36" s="37">
        <v>3.4</v>
      </c>
      <c r="H36" s="37">
        <v>3.18</v>
      </c>
      <c r="I36" s="37">
        <v>3.7</v>
      </c>
      <c r="J36" s="38">
        <v>3.31</v>
      </c>
      <c r="K36" s="22"/>
      <c r="L36" s="22"/>
      <c r="M36" s="22"/>
      <c r="N36" s="22"/>
      <c r="O36" s="22"/>
      <c r="P36" s="22"/>
    </row>
    <row r="37" spans="1:16" ht="39" customHeight="1" x14ac:dyDescent="0.15">
      <c r="A37" s="22"/>
      <c r="B37" s="35"/>
      <c r="C37" s="1132" t="s">
        <v>534</v>
      </c>
      <c r="D37" s="1132"/>
      <c r="E37" s="1133"/>
      <c r="F37" s="36">
        <v>0.39</v>
      </c>
      <c r="G37" s="37">
        <v>0.3</v>
      </c>
      <c r="H37" s="37">
        <v>0.03</v>
      </c>
      <c r="I37" s="37">
        <v>0.09</v>
      </c>
      <c r="J37" s="38">
        <v>0.96</v>
      </c>
      <c r="K37" s="22"/>
      <c r="L37" s="22"/>
      <c r="M37" s="22"/>
      <c r="N37" s="22"/>
      <c r="O37" s="22"/>
      <c r="P37" s="22"/>
    </row>
    <row r="38" spans="1:16" ht="39" customHeight="1" x14ac:dyDescent="0.15">
      <c r="A38" s="22"/>
      <c r="B38" s="35"/>
      <c r="C38" s="1132" t="s">
        <v>535</v>
      </c>
      <c r="D38" s="1132"/>
      <c r="E38" s="1133"/>
      <c r="F38" s="36">
        <v>0.83</v>
      </c>
      <c r="G38" s="37">
        <v>0.43</v>
      </c>
      <c r="H38" s="37">
        <v>0.78</v>
      </c>
      <c r="I38" s="37">
        <v>0.7</v>
      </c>
      <c r="J38" s="38">
        <v>0.41</v>
      </c>
      <c r="K38" s="22"/>
      <c r="L38" s="22"/>
      <c r="M38" s="22"/>
      <c r="N38" s="22"/>
      <c r="O38" s="22"/>
      <c r="P38" s="22"/>
    </row>
    <row r="39" spans="1:16" ht="39" customHeight="1" x14ac:dyDescent="0.15">
      <c r="A39" s="22"/>
      <c r="B39" s="35"/>
      <c r="C39" s="1132" t="s">
        <v>536</v>
      </c>
      <c r="D39" s="1132"/>
      <c r="E39" s="1133"/>
      <c r="F39" s="36" t="s">
        <v>485</v>
      </c>
      <c r="G39" s="37" t="s">
        <v>485</v>
      </c>
      <c r="H39" s="37" t="s">
        <v>485</v>
      </c>
      <c r="I39" s="37">
        <v>0</v>
      </c>
      <c r="J39" s="38">
        <v>0.06</v>
      </c>
      <c r="K39" s="22"/>
      <c r="L39" s="22"/>
      <c r="M39" s="22"/>
      <c r="N39" s="22"/>
      <c r="O39" s="22"/>
      <c r="P39" s="22"/>
    </row>
    <row r="40" spans="1:16" ht="39" customHeight="1" x14ac:dyDescent="0.15">
      <c r="A40" s="22"/>
      <c r="B40" s="35"/>
      <c r="C40" s="1132" t="s">
        <v>537</v>
      </c>
      <c r="D40" s="1132"/>
      <c r="E40" s="1133"/>
      <c r="F40" s="36">
        <v>0.01</v>
      </c>
      <c r="G40" s="37">
        <v>0</v>
      </c>
      <c r="H40" s="37">
        <v>0</v>
      </c>
      <c r="I40" s="37">
        <v>0</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539</v>
      </c>
      <c r="D43" s="1134"/>
      <c r="E43" s="1135"/>
      <c r="F43" s="41">
        <v>0.02</v>
      </c>
      <c r="G43" s="42">
        <v>0.01</v>
      </c>
      <c r="H43" s="42">
        <v>0.01</v>
      </c>
      <c r="I43" s="42">
        <v>0.03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ou0lZBBVPJKugr40NPM1Y4c0C2RVqEBo5eLYjfzc/4GeNKKnLChXy9tLFqHeznBEb/TYw+p87m9A6o4j7mQFA==" saltValue="GkAPQ2cqDGJqqRzB3Q3m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1951</v>
      </c>
      <c r="L45" s="58">
        <v>2004</v>
      </c>
      <c r="M45" s="58">
        <v>2131</v>
      </c>
      <c r="N45" s="58">
        <v>2248</v>
      </c>
      <c r="O45" s="59">
        <v>2383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204</v>
      </c>
      <c r="L48" s="62">
        <v>224</v>
      </c>
      <c r="M48" s="62">
        <v>192</v>
      </c>
      <c r="N48" s="62">
        <v>143</v>
      </c>
      <c r="O48" s="63">
        <v>124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24</v>
      </c>
      <c r="L49" s="62">
        <v>26</v>
      </c>
      <c r="M49" s="62">
        <v>26</v>
      </c>
      <c r="N49" s="62">
        <v>26</v>
      </c>
      <c r="O49" s="63">
        <v>39</v>
      </c>
      <c r="P49" s="46"/>
      <c r="Q49" s="46"/>
      <c r="R49" s="46"/>
      <c r="S49" s="46"/>
      <c r="T49" s="46"/>
      <c r="U49" s="46"/>
    </row>
    <row r="50" spans="1:21" ht="30.75" customHeight="1" x14ac:dyDescent="0.15">
      <c r="A50" s="46"/>
      <c r="B50" s="1140"/>
      <c r="C50" s="1141"/>
      <c r="D50" s="60"/>
      <c r="E50" s="1146" t="s">
        <v>15</v>
      </c>
      <c r="F50" s="1146"/>
      <c r="G50" s="1146"/>
      <c r="H50" s="1146"/>
      <c r="I50" s="1146"/>
      <c r="J50" s="1147"/>
      <c r="K50" s="61">
        <v>18</v>
      </c>
      <c r="L50" s="62">
        <v>22</v>
      </c>
      <c r="M50" s="62">
        <v>84</v>
      </c>
      <c r="N50" s="62">
        <v>6</v>
      </c>
      <c r="O50" s="63">
        <v>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1493</v>
      </c>
      <c r="L52" s="62">
        <v>1507</v>
      </c>
      <c r="M52" s="62">
        <v>1581</v>
      </c>
      <c r="N52" s="62">
        <v>1673</v>
      </c>
      <c r="O52" s="63">
        <v>1749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704</v>
      </c>
      <c r="L53" s="67">
        <v>769</v>
      </c>
      <c r="M53" s="67">
        <v>852</v>
      </c>
      <c r="N53" s="67">
        <v>750</v>
      </c>
      <c r="O53" s="68">
        <v>799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dcSbrBDpigL0KSfyrN30oMVd4r8WXlCxb9RN6Qd55ssKQzkJ2x7A/HlUHaZeR+4m1tkA6yA+hrHa+BsSoxI3A==" saltValue="W4rokmg5jbybAHxhwXxw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23777</v>
      </c>
      <c r="J41" s="331">
        <v>26874</v>
      </c>
      <c r="K41" s="331">
        <v>27307</v>
      </c>
      <c r="L41" s="331">
        <v>26724</v>
      </c>
      <c r="M41" s="332">
        <v>26555</v>
      </c>
    </row>
    <row r="42" spans="2:13" ht="27.75" customHeight="1" x14ac:dyDescent="0.15">
      <c r="B42" s="1171"/>
      <c r="C42" s="1172"/>
      <c r="D42" s="104"/>
      <c r="E42" s="1177" t="s">
        <v>32</v>
      </c>
      <c r="F42" s="1177"/>
      <c r="G42" s="1177"/>
      <c r="H42" s="1178"/>
      <c r="I42" s="333" t="s">
        <v>485</v>
      </c>
      <c r="J42" s="334" t="s">
        <v>485</v>
      </c>
      <c r="K42" s="334">
        <v>65</v>
      </c>
      <c r="L42" s="334" t="s">
        <v>485</v>
      </c>
      <c r="M42" s="335" t="s">
        <v>485</v>
      </c>
    </row>
    <row r="43" spans="2:13" ht="27.75" customHeight="1" x14ac:dyDescent="0.15">
      <c r="B43" s="1171"/>
      <c r="C43" s="1172"/>
      <c r="D43" s="104"/>
      <c r="E43" s="1177" t="s">
        <v>33</v>
      </c>
      <c r="F43" s="1177"/>
      <c r="G43" s="1177"/>
      <c r="H43" s="1178"/>
      <c r="I43" s="333">
        <v>2877</v>
      </c>
      <c r="J43" s="334">
        <v>2091</v>
      </c>
      <c r="K43" s="334">
        <v>1958</v>
      </c>
      <c r="L43" s="334">
        <v>1993</v>
      </c>
      <c r="M43" s="335">
        <v>1782</v>
      </c>
    </row>
    <row r="44" spans="2:13" ht="27.75" customHeight="1" x14ac:dyDescent="0.15">
      <c r="B44" s="1171"/>
      <c r="C44" s="1172"/>
      <c r="D44" s="104"/>
      <c r="E44" s="1177" t="s">
        <v>34</v>
      </c>
      <c r="F44" s="1177"/>
      <c r="G44" s="1177"/>
      <c r="H44" s="1178"/>
      <c r="I44" s="333">
        <v>452</v>
      </c>
      <c r="J44" s="334">
        <v>407</v>
      </c>
      <c r="K44" s="334">
        <v>404</v>
      </c>
      <c r="L44" s="334">
        <v>378</v>
      </c>
      <c r="M44" s="335">
        <v>347</v>
      </c>
    </row>
    <row r="45" spans="2:13" ht="27.75" customHeight="1" x14ac:dyDescent="0.15">
      <c r="B45" s="1171"/>
      <c r="C45" s="1172"/>
      <c r="D45" s="104"/>
      <c r="E45" s="1177" t="s">
        <v>35</v>
      </c>
      <c r="F45" s="1177"/>
      <c r="G45" s="1177"/>
      <c r="H45" s="1178"/>
      <c r="I45" s="333">
        <v>2823</v>
      </c>
      <c r="J45" s="334">
        <v>2789</v>
      </c>
      <c r="K45" s="334">
        <v>2736</v>
      </c>
      <c r="L45" s="334">
        <v>2621</v>
      </c>
      <c r="M45" s="335">
        <v>2616</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5181</v>
      </c>
      <c r="J50" s="334">
        <v>5956</v>
      </c>
      <c r="K50" s="334">
        <v>6889</v>
      </c>
      <c r="L50" s="334">
        <v>7094</v>
      </c>
      <c r="M50" s="335">
        <v>7568</v>
      </c>
    </row>
    <row r="51" spans="2:13" ht="27.75" customHeight="1" x14ac:dyDescent="0.15">
      <c r="B51" s="1171"/>
      <c r="C51" s="1172"/>
      <c r="D51" s="104"/>
      <c r="E51" s="1177" t="s">
        <v>42</v>
      </c>
      <c r="F51" s="1177"/>
      <c r="G51" s="1177"/>
      <c r="H51" s="1178"/>
      <c r="I51" s="333">
        <v>132</v>
      </c>
      <c r="J51" s="334">
        <v>107</v>
      </c>
      <c r="K51" s="334">
        <v>93</v>
      </c>
      <c r="L51" s="334">
        <v>74</v>
      </c>
      <c r="M51" s="335">
        <v>59</v>
      </c>
    </row>
    <row r="52" spans="2:13" ht="27.75" customHeight="1" x14ac:dyDescent="0.15">
      <c r="B52" s="1173"/>
      <c r="C52" s="1174"/>
      <c r="D52" s="104"/>
      <c r="E52" s="1177" t="s">
        <v>43</v>
      </c>
      <c r="F52" s="1177"/>
      <c r="G52" s="1177"/>
      <c r="H52" s="1178"/>
      <c r="I52" s="333">
        <v>19248</v>
      </c>
      <c r="J52" s="334">
        <v>21610</v>
      </c>
      <c r="K52" s="334">
        <v>21515</v>
      </c>
      <c r="L52" s="334">
        <v>21510</v>
      </c>
      <c r="M52" s="335">
        <v>21748</v>
      </c>
    </row>
    <row r="53" spans="2:13" ht="27.75" customHeight="1" thickBot="1" x14ac:dyDescent="0.2">
      <c r="B53" s="1184" t="s">
        <v>19</v>
      </c>
      <c r="C53" s="1185"/>
      <c r="D53" s="108"/>
      <c r="E53" s="1186" t="s">
        <v>44</v>
      </c>
      <c r="F53" s="1186"/>
      <c r="G53" s="1186"/>
      <c r="H53" s="1187"/>
      <c r="I53" s="336">
        <v>5369</v>
      </c>
      <c r="J53" s="337">
        <v>4489</v>
      </c>
      <c r="K53" s="337">
        <v>3973</v>
      </c>
      <c r="L53" s="337">
        <v>3038</v>
      </c>
      <c r="M53" s="338">
        <v>1924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TlaQ2b13l+RsXQAEUzzFKEW79de1PnIo252NRBJ5MGNiSwzFFwVTGAGvEnzIgXVnSmuzeifXoLtxjD2ZzISWg==" saltValue="RXFDPSwjOH0t6Qv+e9A1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3354</v>
      </c>
      <c r="G55" s="339">
        <v>3381</v>
      </c>
      <c r="H55" s="340">
        <v>3477</v>
      </c>
    </row>
    <row r="56" spans="2:8" ht="52.5" customHeight="1" x14ac:dyDescent="0.15">
      <c r="B56" s="120"/>
      <c r="C56" s="1198" t="s">
        <v>47</v>
      </c>
      <c r="D56" s="1198"/>
      <c r="E56" s="1199"/>
      <c r="F56" s="341">
        <v>636</v>
      </c>
      <c r="G56" s="341">
        <v>705</v>
      </c>
      <c r="H56" s="342">
        <v>755</v>
      </c>
    </row>
    <row r="57" spans="2:8" ht="53.25" customHeight="1" x14ac:dyDescent="0.15">
      <c r="B57" s="120"/>
      <c r="C57" s="1200" t="s">
        <v>48</v>
      </c>
      <c r="D57" s="1200"/>
      <c r="E57" s="1201"/>
      <c r="F57" s="343">
        <v>4183</v>
      </c>
      <c r="G57" s="343">
        <v>4376</v>
      </c>
      <c r="H57" s="344">
        <v>4695</v>
      </c>
    </row>
    <row r="58" spans="2:8" ht="45.75" customHeight="1" x14ac:dyDescent="0.15">
      <c r="B58" s="121"/>
      <c r="C58" s="1188" t="s">
        <v>558</v>
      </c>
      <c r="D58" s="1189"/>
      <c r="E58" s="1190"/>
      <c r="F58" s="345">
        <v>2185</v>
      </c>
      <c r="G58" s="345">
        <v>2185</v>
      </c>
      <c r="H58" s="346">
        <v>2185</v>
      </c>
    </row>
    <row r="59" spans="2:8" ht="45.75" customHeight="1" x14ac:dyDescent="0.15">
      <c r="B59" s="121"/>
      <c r="C59" s="1188" t="s">
        <v>559</v>
      </c>
      <c r="D59" s="1189"/>
      <c r="E59" s="1190"/>
      <c r="F59" s="345">
        <v>1050</v>
      </c>
      <c r="G59" s="345">
        <v>1250</v>
      </c>
      <c r="H59" s="346">
        <v>1458</v>
      </c>
    </row>
    <row r="60" spans="2:8" ht="45.75" customHeight="1" x14ac:dyDescent="0.15">
      <c r="B60" s="121"/>
      <c r="C60" s="1188" t="s">
        <v>560</v>
      </c>
      <c r="D60" s="1189"/>
      <c r="E60" s="1190"/>
      <c r="F60" s="345">
        <v>300</v>
      </c>
      <c r="G60" s="345">
        <v>300</v>
      </c>
      <c r="H60" s="346">
        <v>383</v>
      </c>
    </row>
    <row r="61" spans="2:8" ht="45.75" customHeight="1" x14ac:dyDescent="0.15">
      <c r="B61" s="121"/>
      <c r="C61" s="1188" t="s">
        <v>561</v>
      </c>
      <c r="D61" s="1189"/>
      <c r="E61" s="1190"/>
      <c r="F61" s="345">
        <v>300</v>
      </c>
      <c r="G61" s="345">
        <v>275</v>
      </c>
      <c r="H61" s="346">
        <v>282</v>
      </c>
    </row>
    <row r="62" spans="2:8" ht="45.75" customHeight="1" thickBot="1" x14ac:dyDescent="0.2">
      <c r="B62" s="122"/>
      <c r="C62" s="1191" t="s">
        <v>562</v>
      </c>
      <c r="D62" s="1192"/>
      <c r="E62" s="1193"/>
      <c r="F62" s="347">
        <v>127</v>
      </c>
      <c r="G62" s="347">
        <v>139</v>
      </c>
      <c r="H62" s="348">
        <v>149</v>
      </c>
    </row>
    <row r="63" spans="2:8" ht="52.5" customHeight="1" thickBot="1" x14ac:dyDescent="0.2">
      <c r="B63" s="123"/>
      <c r="C63" s="1194" t="s">
        <v>49</v>
      </c>
      <c r="D63" s="1194"/>
      <c r="E63" s="1195"/>
      <c r="F63" s="349">
        <v>8173</v>
      </c>
      <c r="G63" s="349">
        <v>8463</v>
      </c>
      <c r="H63" s="350">
        <v>8927</v>
      </c>
    </row>
    <row r="64" spans="2:8" x14ac:dyDescent="0.15"/>
  </sheetData>
  <sheetProtection algorithmName="SHA-512" hashValue="Ai63dKOjgrLc3eWtG9Q9x4AHRjFJ4WyKKpYd25tQcy1skyuAl+cyVT1kJu7AMEsXFyxk1RCqsgXh8x11L8IE3Q==" saltValue="a6gJb8WWtABZLH3L66xc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66730</v>
      </c>
      <c r="E3" s="142"/>
      <c r="F3" s="143">
        <v>84962</v>
      </c>
      <c r="G3" s="144"/>
      <c r="H3" s="145"/>
    </row>
    <row r="4" spans="1:8" x14ac:dyDescent="0.15">
      <c r="A4" s="146"/>
      <c r="B4" s="147"/>
      <c r="C4" s="148"/>
      <c r="D4" s="149">
        <v>48637</v>
      </c>
      <c r="E4" s="150"/>
      <c r="F4" s="151">
        <v>42793</v>
      </c>
      <c r="G4" s="152"/>
      <c r="H4" s="153"/>
    </row>
    <row r="5" spans="1:8" x14ac:dyDescent="0.15">
      <c r="A5" s="134" t="s">
        <v>518</v>
      </c>
      <c r="B5" s="139"/>
      <c r="C5" s="140"/>
      <c r="D5" s="141">
        <v>50177</v>
      </c>
      <c r="E5" s="142"/>
      <c r="F5" s="143">
        <v>71279</v>
      </c>
      <c r="G5" s="144"/>
      <c r="H5" s="145"/>
    </row>
    <row r="6" spans="1:8" x14ac:dyDescent="0.15">
      <c r="A6" s="146"/>
      <c r="B6" s="147"/>
      <c r="C6" s="148"/>
      <c r="D6" s="149">
        <v>36925</v>
      </c>
      <c r="E6" s="150"/>
      <c r="F6" s="151">
        <v>36731</v>
      </c>
      <c r="G6" s="152"/>
      <c r="H6" s="153"/>
    </row>
    <row r="7" spans="1:8" x14ac:dyDescent="0.15">
      <c r="A7" s="134" t="s">
        <v>519</v>
      </c>
      <c r="B7" s="139"/>
      <c r="C7" s="140"/>
      <c r="D7" s="141">
        <v>39528</v>
      </c>
      <c r="E7" s="142"/>
      <c r="F7" s="143">
        <v>74994</v>
      </c>
      <c r="G7" s="144"/>
      <c r="H7" s="145"/>
    </row>
    <row r="8" spans="1:8" x14ac:dyDescent="0.15">
      <c r="A8" s="146"/>
      <c r="B8" s="147"/>
      <c r="C8" s="148"/>
      <c r="D8" s="149">
        <v>26230</v>
      </c>
      <c r="E8" s="150"/>
      <c r="F8" s="151">
        <v>36188</v>
      </c>
      <c r="G8" s="152"/>
      <c r="H8" s="153"/>
    </row>
    <row r="9" spans="1:8" x14ac:dyDescent="0.15">
      <c r="A9" s="134" t="s">
        <v>520</v>
      </c>
      <c r="B9" s="139"/>
      <c r="C9" s="140"/>
      <c r="D9" s="141">
        <v>46545</v>
      </c>
      <c r="E9" s="142"/>
      <c r="F9" s="143">
        <v>71849</v>
      </c>
      <c r="G9" s="144"/>
      <c r="H9" s="145"/>
    </row>
    <row r="10" spans="1:8" x14ac:dyDescent="0.15">
      <c r="A10" s="146"/>
      <c r="B10" s="147"/>
      <c r="C10" s="148"/>
      <c r="D10" s="149">
        <v>30662</v>
      </c>
      <c r="E10" s="150"/>
      <c r="F10" s="151">
        <v>36144</v>
      </c>
      <c r="G10" s="152"/>
      <c r="H10" s="153"/>
    </row>
    <row r="11" spans="1:8" x14ac:dyDescent="0.15">
      <c r="A11" s="134" t="s">
        <v>521</v>
      </c>
      <c r="B11" s="139"/>
      <c r="C11" s="140"/>
      <c r="D11" s="141">
        <v>59591</v>
      </c>
      <c r="E11" s="142"/>
      <c r="F11" s="143">
        <v>82962</v>
      </c>
      <c r="G11" s="144"/>
      <c r="H11" s="145"/>
    </row>
    <row r="12" spans="1:8" x14ac:dyDescent="0.15">
      <c r="A12" s="146"/>
      <c r="B12" s="147"/>
      <c r="C12" s="154"/>
      <c r="D12" s="149">
        <v>43811</v>
      </c>
      <c r="E12" s="150"/>
      <c r="F12" s="151">
        <v>42835</v>
      </c>
      <c r="G12" s="152"/>
      <c r="H12" s="153"/>
    </row>
    <row r="13" spans="1:8" x14ac:dyDescent="0.15">
      <c r="A13" s="134"/>
      <c r="B13" s="139"/>
      <c r="C13" s="140"/>
      <c r="D13" s="141">
        <v>52514</v>
      </c>
      <c r="E13" s="142"/>
      <c r="F13" s="143">
        <v>77209</v>
      </c>
      <c r="G13" s="155"/>
      <c r="H13" s="145"/>
    </row>
    <row r="14" spans="1:8" x14ac:dyDescent="0.15">
      <c r="A14" s="146"/>
      <c r="B14" s="147"/>
      <c r="C14" s="148"/>
      <c r="D14" s="149">
        <v>37253</v>
      </c>
      <c r="E14" s="150"/>
      <c r="F14" s="151">
        <v>38938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7.78</v>
      </c>
      <c r="C19" s="156">
        <f>ROUND(VALUE(SUBSTITUTE(実質収支比率等に係る経年分析!G$48,"▲","-")),2)</f>
        <v>8.76</v>
      </c>
      <c r="D19" s="156">
        <f>ROUND(VALUE(SUBSTITUTE(実質収支比率等に係る経年分析!H$48,"▲","-")),2)</f>
        <v>7.29</v>
      </c>
      <c r="E19" s="156">
        <f>ROUND(VALUE(SUBSTITUTE(実質収支比率等に係る経年分析!I$48,"▲","-")),2)</f>
        <v>7.04</v>
      </c>
      <c r="F19" s="156">
        <f>ROUND(VALUE(SUBSTITUTE(実質収支比率等に係る経年分析!J$48,"▲","-")),2)</f>
        <v>5.94</v>
      </c>
    </row>
    <row r="20" spans="1:11" x14ac:dyDescent="0.15">
      <c r="A20" s="156" t="s">
        <v>53</v>
      </c>
      <c r="B20" s="156">
        <f>ROUND(VALUE(SUBSTITUTE(実質収支比率等に係る経年分析!F$47,"▲","-")),2)</f>
        <v>23.53</v>
      </c>
      <c r="C20" s="156">
        <f>ROUND(VALUE(SUBSTITUTE(実質収支比率等に係る経年分析!G$47,"▲","-")),2)</f>
        <v>25.38</v>
      </c>
      <c r="D20" s="156">
        <f>ROUND(VALUE(SUBSTITUTE(実質収支比率等に係る経年分析!H$47,"▲","-")),2)</f>
        <v>27.14</v>
      </c>
      <c r="E20" s="156">
        <f>ROUND(VALUE(SUBSTITUTE(実質収支比率等に係る経年分析!I$47,"▲","-")),2)</f>
        <v>26.66</v>
      </c>
      <c r="F20" s="156">
        <f>ROUND(VALUE(SUBSTITUTE(実質収支比率等に係る経年分析!J$47,"▲","-")),2)</f>
        <v>26.79</v>
      </c>
    </row>
    <row r="21" spans="1:11" x14ac:dyDescent="0.15">
      <c r="A21" s="156" t="s">
        <v>54</v>
      </c>
      <c r="B21" s="156">
        <f>IF(ISNUMBER(VALUE(SUBSTITUTE(実質収支比率等に係る経年分析!F$49,"▲","-"))),ROUND(VALUE(SUBSTITUTE(実質収支比率等に係る経年分析!F$49,"▲","-")),2),NA())</f>
        <v>4.54</v>
      </c>
      <c r="C21" s="156">
        <f>IF(ISNUMBER(VALUE(SUBSTITUTE(実質収支比率等に係る経年分析!G$49,"▲","-"))),ROUND(VALUE(SUBSTITUTE(実質収支比率等に係る経年分析!G$49,"▲","-")),2),NA())</f>
        <v>4.28</v>
      </c>
      <c r="D21" s="156">
        <f>IF(ISNUMBER(VALUE(SUBSTITUTE(実質収支比率等に係る経年分析!H$49,"▲","-"))),ROUND(VALUE(SUBSTITUTE(実質収支比率等に係る経年分析!H$49,"▲","-")),2),NA())</f>
        <v>-0.4</v>
      </c>
      <c r="E21" s="156">
        <f>IF(ISNUMBER(VALUE(SUBSTITUTE(実質収支比率等に係る経年分析!I$49,"▲","-"))),ROUND(VALUE(SUBSTITUTE(実質収支比率等に係る経年分析!I$49,"▲","-")),2),NA())</f>
        <v>0.15</v>
      </c>
      <c r="F21" s="156">
        <f>IF(ISNUMBER(VALUE(SUBSTITUTE(実質収支比率等に係る経年分析!J$49,"▲","-"))),ROUND(VALUE(SUBSTITUTE(実質収支比率等に係る経年分析!J$49,"▲","-")),2),NA())</f>
        <v>-0.2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7.75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7.23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1493</v>
      </c>
      <c r="E42" s="158"/>
      <c r="F42" s="158"/>
      <c r="G42" s="158">
        <f>'実質公債費比率（分子）の構造'!L$52</f>
        <v>1507</v>
      </c>
      <c r="H42" s="158"/>
      <c r="I42" s="158"/>
      <c r="J42" s="158">
        <f>'実質公債費比率（分子）の構造'!M$52</f>
        <v>1581</v>
      </c>
      <c r="K42" s="158"/>
      <c r="L42" s="158"/>
      <c r="M42" s="158">
        <f>'実質公債費比率（分子）の構造'!N$52</f>
        <v>1673</v>
      </c>
      <c r="N42" s="158"/>
      <c r="O42" s="158"/>
      <c r="P42" s="158">
        <f>'実質公債費比率（分子）の構造'!O$52</f>
        <v>1749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18</v>
      </c>
      <c r="C44" s="158"/>
      <c r="D44" s="158"/>
      <c r="E44" s="158">
        <f>'実質公債費比率（分子）の構造'!L$50</f>
        <v>22</v>
      </c>
      <c r="F44" s="158"/>
      <c r="G44" s="158"/>
      <c r="H44" s="158">
        <f>'実質公債費比率（分子）の構造'!M$50</f>
        <v>84</v>
      </c>
      <c r="I44" s="158"/>
      <c r="J44" s="158"/>
      <c r="K44" s="158">
        <f>'実質公債費比率（分子）の構造'!N$50</f>
        <v>6</v>
      </c>
      <c r="L44" s="158"/>
      <c r="M44" s="158"/>
      <c r="N44" s="158">
        <f>'実質公債費比率（分子）の構造'!O$50</f>
        <v>2</v>
      </c>
      <c r="O44" s="158"/>
      <c r="P44" s="158"/>
    </row>
    <row r="45" spans="1:16" x14ac:dyDescent="0.15">
      <c r="A45" s="158" t="s">
        <v>63</v>
      </c>
      <c r="B45" s="158">
        <f>'実質公債費比率（分子）の構造'!K$49</f>
        <v>24</v>
      </c>
      <c r="C45" s="158"/>
      <c r="D45" s="158"/>
      <c r="E45" s="158">
        <f>'実質公債費比率（分子）の構造'!L$49</f>
        <v>26</v>
      </c>
      <c r="F45" s="158"/>
      <c r="G45" s="158"/>
      <c r="H45" s="158">
        <f>'実質公債費比率（分子）の構造'!M$49</f>
        <v>26</v>
      </c>
      <c r="I45" s="158"/>
      <c r="J45" s="158"/>
      <c r="K45" s="158">
        <f>'実質公債費比率（分子）の構造'!N$49</f>
        <v>26</v>
      </c>
      <c r="L45" s="158"/>
      <c r="M45" s="158"/>
      <c r="N45" s="158">
        <f>'実質公債費比率（分子）の構造'!O$49</f>
        <v>39</v>
      </c>
      <c r="O45" s="158"/>
      <c r="P45" s="158"/>
    </row>
    <row r="46" spans="1:16" x14ac:dyDescent="0.15">
      <c r="A46" s="158" t="s">
        <v>64</v>
      </c>
      <c r="B46" s="158">
        <f>'実質公債費比率（分子）の構造'!K$48</f>
        <v>204</v>
      </c>
      <c r="C46" s="158"/>
      <c r="D46" s="158"/>
      <c r="E46" s="158">
        <f>'実質公債費比率（分子）の構造'!L$48</f>
        <v>224</v>
      </c>
      <c r="F46" s="158"/>
      <c r="G46" s="158"/>
      <c r="H46" s="158">
        <f>'実質公債費比率（分子）の構造'!M$48</f>
        <v>192</v>
      </c>
      <c r="I46" s="158"/>
      <c r="J46" s="158"/>
      <c r="K46" s="158">
        <f>'実質公債費比率（分子）の構造'!N$48</f>
        <v>143</v>
      </c>
      <c r="L46" s="158"/>
      <c r="M46" s="158"/>
      <c r="N46" s="158">
        <f>'実質公債費比率（分子）の構造'!O$48</f>
        <v>124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1951</v>
      </c>
      <c r="C49" s="158"/>
      <c r="D49" s="158"/>
      <c r="E49" s="158">
        <f>'実質公債費比率（分子）の構造'!L$45</f>
        <v>2004</v>
      </c>
      <c r="F49" s="158"/>
      <c r="G49" s="158"/>
      <c r="H49" s="158">
        <f>'実質公債費比率（分子）の構造'!M$45</f>
        <v>2131</v>
      </c>
      <c r="I49" s="158"/>
      <c r="J49" s="158"/>
      <c r="K49" s="158">
        <f>'実質公債費比率（分子）の構造'!N$45</f>
        <v>2248</v>
      </c>
      <c r="L49" s="158"/>
      <c r="M49" s="158"/>
      <c r="N49" s="158">
        <f>'実質公債費比率（分子）の構造'!O$45</f>
        <v>2383</v>
      </c>
      <c r="O49" s="158"/>
      <c r="P49" s="158"/>
    </row>
    <row r="50" spans="1:16" x14ac:dyDescent="0.15">
      <c r="A50" s="158" t="s">
        <v>67</v>
      </c>
      <c r="B50" s="158" t="e">
        <f>NA()</f>
        <v>#N/A</v>
      </c>
      <c r="C50" s="158">
        <f>IF(ISNUMBER('実質公債費比率（分子）の構造'!K$53),'実質公債費比率（分子）の構造'!K$53,NA())</f>
        <v>704</v>
      </c>
      <c r="D50" s="158" t="e">
        <f>NA()</f>
        <v>#N/A</v>
      </c>
      <c r="E50" s="158" t="e">
        <f>NA()</f>
        <v>#N/A</v>
      </c>
      <c r="F50" s="158">
        <f>IF(ISNUMBER('実質公債費比率（分子）の構造'!L$53),'実質公債費比率（分子）の構造'!L$53,NA())</f>
        <v>769</v>
      </c>
      <c r="G50" s="158" t="e">
        <f>NA()</f>
        <v>#N/A</v>
      </c>
      <c r="H50" s="158" t="e">
        <f>NA()</f>
        <v>#N/A</v>
      </c>
      <c r="I50" s="158">
        <f>IF(ISNUMBER('実質公債費比率（分子）の構造'!M$53),'実質公債費比率（分子）の構造'!M$53,NA())</f>
        <v>852</v>
      </c>
      <c r="J50" s="158" t="e">
        <f>NA()</f>
        <v>#N/A</v>
      </c>
      <c r="K50" s="158" t="e">
        <f>NA()</f>
        <v>#N/A</v>
      </c>
      <c r="L50" s="158">
        <f>IF(ISNUMBER('実質公債費比率（分子）の構造'!N$53),'実質公債費比率（分子）の構造'!N$53,NA())</f>
        <v>750</v>
      </c>
      <c r="M50" s="158" t="e">
        <f>NA()</f>
        <v>#N/A</v>
      </c>
      <c r="N50" s="158" t="e">
        <f>NA()</f>
        <v>#N/A</v>
      </c>
      <c r="O50" s="158">
        <f>IF(ISNUMBER('実質公債費比率（分子）の構造'!O$53),'実質公債費比率（分子）の構造'!O$53,NA())</f>
        <v>799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19248</v>
      </c>
      <c r="E56" s="157"/>
      <c r="F56" s="157"/>
      <c r="G56" s="157">
        <f>'将来負担比率（分子）の構造'!J$52</f>
        <v>21610</v>
      </c>
      <c r="H56" s="157"/>
      <c r="I56" s="157"/>
      <c r="J56" s="157">
        <f>'将来負担比率（分子）の構造'!K$52</f>
        <v>21515</v>
      </c>
      <c r="K56" s="157"/>
      <c r="L56" s="157"/>
      <c r="M56" s="157">
        <f>'将来負担比率（分子）の構造'!L$52</f>
        <v>21510</v>
      </c>
      <c r="N56" s="157"/>
      <c r="O56" s="157"/>
      <c r="P56" s="157">
        <f>'将来負担比率（分子）の構造'!M$52</f>
        <v>21748</v>
      </c>
    </row>
    <row r="57" spans="1:16" x14ac:dyDescent="0.15">
      <c r="A57" s="157" t="s">
        <v>42</v>
      </c>
      <c r="B57" s="157"/>
      <c r="C57" s="157"/>
      <c r="D57" s="157">
        <f>'将来負担比率（分子）の構造'!I$51</f>
        <v>132</v>
      </c>
      <c r="E57" s="157"/>
      <c r="F57" s="157"/>
      <c r="G57" s="157">
        <f>'将来負担比率（分子）の構造'!J$51</f>
        <v>107</v>
      </c>
      <c r="H57" s="157"/>
      <c r="I57" s="157"/>
      <c r="J57" s="157">
        <f>'将来負担比率（分子）の構造'!K$51</f>
        <v>93</v>
      </c>
      <c r="K57" s="157"/>
      <c r="L57" s="157"/>
      <c r="M57" s="157">
        <f>'将来負担比率（分子）の構造'!L$51</f>
        <v>74</v>
      </c>
      <c r="N57" s="157"/>
      <c r="O57" s="157"/>
      <c r="P57" s="157">
        <f>'将来負担比率（分子）の構造'!M$51</f>
        <v>59</v>
      </c>
    </row>
    <row r="58" spans="1:16" x14ac:dyDescent="0.15">
      <c r="A58" s="157" t="s">
        <v>41</v>
      </c>
      <c r="B58" s="157"/>
      <c r="C58" s="157"/>
      <c r="D58" s="157">
        <f>'将来負担比率（分子）の構造'!I$50</f>
        <v>5181</v>
      </c>
      <c r="E58" s="157"/>
      <c r="F58" s="157"/>
      <c r="G58" s="157">
        <f>'将来負担比率（分子）の構造'!J$50</f>
        <v>5956</v>
      </c>
      <c r="H58" s="157"/>
      <c r="I58" s="157"/>
      <c r="J58" s="157">
        <f>'将来負担比率（分子）の構造'!K$50</f>
        <v>6889</v>
      </c>
      <c r="K58" s="157"/>
      <c r="L58" s="157"/>
      <c r="M58" s="157">
        <f>'将来負担比率（分子）の構造'!L$50</f>
        <v>7094</v>
      </c>
      <c r="N58" s="157"/>
      <c r="O58" s="157"/>
      <c r="P58" s="157">
        <f>'将来負担比率（分子）の構造'!M$50</f>
        <v>7568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2823</v>
      </c>
      <c r="C62" s="157"/>
      <c r="D62" s="157"/>
      <c r="E62" s="157">
        <f>'将来負担比率（分子）の構造'!J$45</f>
        <v>2789</v>
      </c>
      <c r="F62" s="157"/>
      <c r="G62" s="157"/>
      <c r="H62" s="157">
        <f>'将来負担比率（分子）の構造'!K$45</f>
        <v>2736</v>
      </c>
      <c r="I62" s="157"/>
      <c r="J62" s="157"/>
      <c r="K62" s="157">
        <f>'将来負担比率（分子）の構造'!L$45</f>
        <v>2621</v>
      </c>
      <c r="L62" s="157"/>
      <c r="M62" s="157"/>
      <c r="N62" s="157">
        <f>'将来負担比率（分子）の構造'!M$45</f>
        <v>2616</v>
      </c>
      <c r="O62" s="157"/>
      <c r="P62" s="157"/>
    </row>
    <row r="63" spans="1:16" x14ac:dyDescent="0.15">
      <c r="A63" s="157" t="s">
        <v>34</v>
      </c>
      <c r="B63" s="157">
        <f>'将来負担比率（分子）の構造'!I$44</f>
        <v>452</v>
      </c>
      <c r="C63" s="157"/>
      <c r="D63" s="157"/>
      <c r="E63" s="157">
        <f>'将来負担比率（分子）の構造'!J$44</f>
        <v>407</v>
      </c>
      <c r="F63" s="157"/>
      <c r="G63" s="157"/>
      <c r="H63" s="157">
        <f>'将来負担比率（分子）の構造'!K$44</f>
        <v>404</v>
      </c>
      <c r="I63" s="157"/>
      <c r="J63" s="157"/>
      <c r="K63" s="157">
        <f>'将来負担比率（分子）の構造'!L$44</f>
        <v>378</v>
      </c>
      <c r="L63" s="157"/>
      <c r="M63" s="157"/>
      <c r="N63" s="157">
        <f>'将来負担比率（分子）の構造'!M$44</f>
        <v>347</v>
      </c>
      <c r="O63" s="157"/>
      <c r="P63" s="157"/>
    </row>
    <row r="64" spans="1:16" x14ac:dyDescent="0.15">
      <c r="A64" s="157" t="s">
        <v>33</v>
      </c>
      <c r="B64" s="157">
        <f>'将来負担比率（分子）の構造'!I$43</f>
        <v>2877</v>
      </c>
      <c r="C64" s="157"/>
      <c r="D64" s="157"/>
      <c r="E64" s="157">
        <f>'将来負担比率（分子）の構造'!J$43</f>
        <v>2091</v>
      </c>
      <c r="F64" s="157"/>
      <c r="G64" s="157"/>
      <c r="H64" s="157">
        <f>'将来負担比率（分子）の構造'!K$43</f>
        <v>1958</v>
      </c>
      <c r="I64" s="157"/>
      <c r="J64" s="157"/>
      <c r="K64" s="157">
        <f>'将来負担比率（分子）の構造'!L$43</f>
        <v>1993</v>
      </c>
      <c r="L64" s="157"/>
      <c r="M64" s="157"/>
      <c r="N64" s="157">
        <f>'将来負担比率（分子）の構造'!M$43</f>
        <v>1782</v>
      </c>
      <c r="O64" s="157"/>
      <c r="P64" s="157"/>
    </row>
    <row r="65" spans="1:16" x14ac:dyDescent="0.15">
      <c r="A65" s="157" t="s">
        <v>32</v>
      </c>
      <c r="B65" s="157" t="str">
        <f>'将来負担比率（分子）の構造'!I$42</f>
        <v>-</v>
      </c>
      <c r="C65" s="157"/>
      <c r="D65" s="157"/>
      <c r="E65" s="157" t="str">
        <f>'将来負担比率（分子）の構造'!J$42</f>
        <v>-</v>
      </c>
      <c r="F65" s="157"/>
      <c r="G65" s="157"/>
      <c r="H65" s="157">
        <f>'将来負担比率（分子）の構造'!K$42</f>
        <v>65</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23777</v>
      </c>
      <c r="C66" s="157"/>
      <c r="D66" s="157"/>
      <c r="E66" s="157">
        <f>'将来負担比率（分子）の構造'!J$41</f>
        <v>26874</v>
      </c>
      <c r="F66" s="157"/>
      <c r="G66" s="157"/>
      <c r="H66" s="157">
        <f>'将来負担比率（分子）の構造'!K$41</f>
        <v>27307</v>
      </c>
      <c r="I66" s="157"/>
      <c r="J66" s="157"/>
      <c r="K66" s="157">
        <f>'将来負担比率（分子）の構造'!L$41</f>
        <v>26724</v>
      </c>
      <c r="L66" s="157"/>
      <c r="M66" s="157"/>
      <c r="N66" s="157">
        <f>'将来負担比率（分子）の構造'!M$41</f>
        <v>26555</v>
      </c>
      <c r="O66" s="157"/>
      <c r="P66" s="157"/>
    </row>
    <row r="67" spans="1:16" x14ac:dyDescent="0.15">
      <c r="A67" s="157" t="s">
        <v>71</v>
      </c>
      <c r="B67" s="157" t="e">
        <f>NA()</f>
        <v>#N/A</v>
      </c>
      <c r="C67" s="157">
        <f>IF(ISNUMBER('将来負担比率（分子）の構造'!I$53), IF('将来負担比率（分子）の構造'!I$53 &lt; 0, 0, '将来負担比率（分子）の構造'!I$53), NA())</f>
        <v>5369</v>
      </c>
      <c r="D67" s="157" t="e">
        <f>NA()</f>
        <v>#N/A</v>
      </c>
      <c r="E67" s="157" t="e">
        <f>NA()</f>
        <v>#N/A</v>
      </c>
      <c r="F67" s="157">
        <f>IF(ISNUMBER('将来負担比率（分子）の構造'!J$53), IF('将来負担比率（分子）の構造'!J$53 &lt; 0, 0, '将来負担比率（分子）の構造'!J$53), NA())</f>
        <v>4489</v>
      </c>
      <c r="G67" s="157" t="e">
        <f>NA()</f>
        <v>#N/A</v>
      </c>
      <c r="H67" s="157" t="e">
        <f>NA()</f>
        <v>#N/A</v>
      </c>
      <c r="I67" s="157">
        <f>IF(ISNUMBER('将来負担比率（分子）の構造'!K$53), IF('将来負担比率（分子）の構造'!K$53 &lt; 0, 0, '将来負担比率（分子）の構造'!K$53), NA())</f>
        <v>3973</v>
      </c>
      <c r="J67" s="157" t="e">
        <f>NA()</f>
        <v>#N/A</v>
      </c>
      <c r="K67" s="157" t="e">
        <f>NA()</f>
        <v>#N/A</v>
      </c>
      <c r="L67" s="157">
        <f>IF(ISNUMBER('将来負担比率（分子）の構造'!L$53), IF('将来負担比率（分子）の構造'!L$53 &lt; 0, 0, '将来負担比率（分子）の構造'!L$53), NA())</f>
        <v>3038</v>
      </c>
      <c r="M67" s="157" t="e">
        <f>NA()</f>
        <v>#N/A</v>
      </c>
      <c r="N67" s="157" t="e">
        <f>NA()</f>
        <v>#N/A</v>
      </c>
      <c r="O67" s="157">
        <f>IF(ISNUMBER('将来負担比率（分子）の構造'!M$53), IF('将来負担比率（分子）の構造'!M$53 &lt; 0, 0, '将来負担比率（分子）の構造'!M$53), NA())</f>
        <v>1924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3354</v>
      </c>
      <c r="C72" s="161">
        <f>基金残高に係る経年分析!G55</f>
        <v>3381</v>
      </c>
      <c r="D72" s="161">
        <f>基金残高に係る経年分析!H55</f>
        <v>3477</v>
      </c>
    </row>
    <row r="73" spans="1:16" x14ac:dyDescent="0.15">
      <c r="A73" s="160" t="s">
        <v>74</v>
      </c>
      <c r="B73" s="161">
        <f>基金残高に係る経年分析!F56</f>
        <v>636</v>
      </c>
      <c r="C73" s="161">
        <f>基金残高に係る経年分析!G56</f>
        <v>705</v>
      </c>
      <c r="D73" s="161">
        <f>基金残高に係る経年分析!H56</f>
        <v>755</v>
      </c>
    </row>
    <row r="74" spans="1:16" x14ac:dyDescent="0.15">
      <c r="A74" s="160" t="s">
        <v>75</v>
      </c>
      <c r="B74" s="161">
        <f>基金残高に係る経年分析!F57</f>
        <v>4183</v>
      </c>
      <c r="C74" s="161">
        <f>基金残高に係る経年分析!G57</f>
        <v>4376</v>
      </c>
      <c r="D74" s="161">
        <f>基金残高に係る経年分析!H57</f>
        <v>4695</v>
      </c>
    </row>
  </sheetData>
  <sheetProtection algorithmName="SHA-512" hashValue="czfPDIO9Ivy3VRes2XzpvE0eItbee7nFMLmNlnaxEzzky1/ntYj1fhkoh03cXZ7p4J3JeWs6SUeTPFZPsBw2qw==" saltValue="y70uXfR5995RS1Zi2RII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6663729</v>
      </c>
      <c r="S5" s="600"/>
      <c r="T5" s="600"/>
      <c r="U5" s="600"/>
      <c r="V5" s="600"/>
      <c r="W5" s="600"/>
      <c r="X5" s="600"/>
      <c r="Y5" s="601"/>
      <c r="Z5" s="602">
        <v>27.4</v>
      </c>
      <c r="AA5" s="602"/>
      <c r="AB5" s="602"/>
      <c r="AC5" s="602"/>
      <c r="AD5" s="603">
        <v>6663729</v>
      </c>
      <c r="AE5" s="603"/>
      <c r="AF5" s="603"/>
      <c r="AG5" s="603"/>
      <c r="AH5" s="603"/>
      <c r="AI5" s="603"/>
      <c r="AJ5" s="603"/>
      <c r="AK5" s="603"/>
      <c r="AL5" s="604">
        <v>50</v>
      </c>
      <c r="AM5" s="605"/>
      <c r="AN5" s="605"/>
      <c r="AO5" s="606"/>
      <c r="AP5" s="596" t="s">
        <v>215</v>
      </c>
      <c r="AQ5" s="597"/>
      <c r="AR5" s="597"/>
      <c r="AS5" s="597"/>
      <c r="AT5" s="597"/>
      <c r="AU5" s="597"/>
      <c r="AV5" s="597"/>
      <c r="AW5" s="597"/>
      <c r="AX5" s="597"/>
      <c r="AY5" s="597"/>
      <c r="AZ5" s="597"/>
      <c r="BA5" s="597"/>
      <c r="BB5" s="597"/>
      <c r="BC5" s="597"/>
      <c r="BD5" s="597"/>
      <c r="BE5" s="597"/>
      <c r="BF5" s="598"/>
      <c r="BG5" s="610">
        <v>6581180</v>
      </c>
      <c r="BH5" s="611"/>
      <c r="BI5" s="611"/>
      <c r="BJ5" s="611"/>
      <c r="BK5" s="611"/>
      <c r="BL5" s="611"/>
      <c r="BM5" s="611"/>
      <c r="BN5" s="612"/>
      <c r="BO5" s="613">
        <v>98.8</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198375</v>
      </c>
      <c r="S6" s="611"/>
      <c r="T6" s="611"/>
      <c r="U6" s="611"/>
      <c r="V6" s="611"/>
      <c r="W6" s="611"/>
      <c r="X6" s="611"/>
      <c r="Y6" s="612"/>
      <c r="Z6" s="613">
        <v>0.8</v>
      </c>
      <c r="AA6" s="613"/>
      <c r="AB6" s="613"/>
      <c r="AC6" s="613"/>
      <c r="AD6" s="614">
        <v>198375</v>
      </c>
      <c r="AE6" s="614"/>
      <c r="AF6" s="614"/>
      <c r="AG6" s="614"/>
      <c r="AH6" s="614"/>
      <c r="AI6" s="614"/>
      <c r="AJ6" s="614"/>
      <c r="AK6" s="614"/>
      <c r="AL6" s="615">
        <v>1.5</v>
      </c>
      <c r="AM6" s="616"/>
      <c r="AN6" s="616"/>
      <c r="AO6" s="617"/>
      <c r="AP6" s="607" t="s">
        <v>220</v>
      </c>
      <c r="AQ6" s="608"/>
      <c r="AR6" s="608"/>
      <c r="AS6" s="608"/>
      <c r="AT6" s="608"/>
      <c r="AU6" s="608"/>
      <c r="AV6" s="608"/>
      <c r="AW6" s="608"/>
      <c r="AX6" s="608"/>
      <c r="AY6" s="608"/>
      <c r="AZ6" s="608"/>
      <c r="BA6" s="608"/>
      <c r="BB6" s="608"/>
      <c r="BC6" s="608"/>
      <c r="BD6" s="608"/>
      <c r="BE6" s="608"/>
      <c r="BF6" s="609"/>
      <c r="BG6" s="610">
        <v>6581180</v>
      </c>
      <c r="BH6" s="611"/>
      <c r="BI6" s="611"/>
      <c r="BJ6" s="611"/>
      <c r="BK6" s="611"/>
      <c r="BL6" s="611"/>
      <c r="BM6" s="611"/>
      <c r="BN6" s="612"/>
      <c r="BO6" s="613">
        <v>98.8</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152077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152077</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3188</v>
      </c>
      <c r="S7" s="611"/>
      <c r="T7" s="611"/>
      <c r="U7" s="611"/>
      <c r="V7" s="611"/>
      <c r="W7" s="611"/>
      <c r="X7" s="611"/>
      <c r="Y7" s="612"/>
      <c r="Z7" s="613">
        <v>0</v>
      </c>
      <c r="AA7" s="613"/>
      <c r="AB7" s="613"/>
      <c r="AC7" s="613"/>
      <c r="AD7" s="614">
        <v>3188</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2707864</v>
      </c>
      <c r="BH7" s="611"/>
      <c r="BI7" s="611"/>
      <c r="BJ7" s="611"/>
      <c r="BK7" s="611"/>
      <c r="BL7" s="611"/>
      <c r="BM7" s="611"/>
      <c r="BN7" s="612"/>
      <c r="BO7" s="613">
        <v>40.6</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3736065</v>
      </c>
      <c r="CS7" s="611"/>
      <c r="CT7" s="611"/>
      <c r="CU7" s="611"/>
      <c r="CV7" s="611"/>
      <c r="CW7" s="611"/>
      <c r="CX7" s="611"/>
      <c r="CY7" s="612"/>
      <c r="CZ7" s="613">
        <v>15.9</v>
      </c>
      <c r="DA7" s="613"/>
      <c r="DB7" s="613"/>
      <c r="DC7" s="613"/>
      <c r="DD7" s="619">
        <v>519055</v>
      </c>
      <c r="DE7" s="611"/>
      <c r="DF7" s="611"/>
      <c r="DG7" s="611"/>
      <c r="DH7" s="611"/>
      <c r="DI7" s="611"/>
      <c r="DJ7" s="611"/>
      <c r="DK7" s="611"/>
      <c r="DL7" s="611"/>
      <c r="DM7" s="611"/>
      <c r="DN7" s="611"/>
      <c r="DO7" s="611"/>
      <c r="DP7" s="612"/>
      <c r="DQ7" s="619">
        <v>2897404</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58605</v>
      </c>
      <c r="S8" s="611"/>
      <c r="T8" s="611"/>
      <c r="U8" s="611"/>
      <c r="V8" s="611"/>
      <c r="W8" s="611"/>
      <c r="X8" s="611"/>
      <c r="Y8" s="612"/>
      <c r="Z8" s="613">
        <v>0.2</v>
      </c>
      <c r="AA8" s="613"/>
      <c r="AB8" s="613"/>
      <c r="AC8" s="613"/>
      <c r="AD8" s="614">
        <v>58605</v>
      </c>
      <c r="AE8" s="614"/>
      <c r="AF8" s="614"/>
      <c r="AG8" s="614"/>
      <c r="AH8" s="614"/>
      <c r="AI8" s="614"/>
      <c r="AJ8" s="614"/>
      <c r="AK8" s="614"/>
      <c r="AL8" s="615">
        <v>0.4</v>
      </c>
      <c r="AM8" s="616"/>
      <c r="AN8" s="616"/>
      <c r="AO8" s="617"/>
      <c r="AP8" s="607" t="s">
        <v>226</v>
      </c>
      <c r="AQ8" s="608"/>
      <c r="AR8" s="608"/>
      <c r="AS8" s="608"/>
      <c r="AT8" s="608"/>
      <c r="AU8" s="608"/>
      <c r="AV8" s="608"/>
      <c r="AW8" s="608"/>
      <c r="AX8" s="608"/>
      <c r="AY8" s="608"/>
      <c r="AZ8" s="608"/>
      <c r="BA8" s="608"/>
      <c r="BB8" s="608"/>
      <c r="BC8" s="608"/>
      <c r="BD8" s="608"/>
      <c r="BE8" s="608"/>
      <c r="BF8" s="609"/>
      <c r="BG8" s="610">
        <v>77397</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8812095</v>
      </c>
      <c r="CS8" s="611"/>
      <c r="CT8" s="611"/>
      <c r="CU8" s="611"/>
      <c r="CV8" s="611"/>
      <c r="CW8" s="611"/>
      <c r="CX8" s="611"/>
      <c r="CY8" s="612"/>
      <c r="CZ8" s="613">
        <v>37.5</v>
      </c>
      <c r="DA8" s="613"/>
      <c r="DB8" s="613"/>
      <c r="DC8" s="613"/>
      <c r="DD8" s="619">
        <v>76613</v>
      </c>
      <c r="DE8" s="611"/>
      <c r="DF8" s="611"/>
      <c r="DG8" s="611"/>
      <c r="DH8" s="611"/>
      <c r="DI8" s="611"/>
      <c r="DJ8" s="611"/>
      <c r="DK8" s="611"/>
      <c r="DL8" s="611"/>
      <c r="DM8" s="611"/>
      <c r="DN8" s="611"/>
      <c r="DO8" s="611"/>
      <c r="DP8" s="612"/>
      <c r="DQ8" s="619">
        <v>4669514</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100933</v>
      </c>
      <c r="S9" s="611"/>
      <c r="T9" s="611"/>
      <c r="U9" s="611"/>
      <c r="V9" s="611"/>
      <c r="W9" s="611"/>
      <c r="X9" s="611"/>
      <c r="Y9" s="612"/>
      <c r="Z9" s="613">
        <v>0.4</v>
      </c>
      <c r="AA9" s="613"/>
      <c r="AB9" s="613"/>
      <c r="AC9" s="613"/>
      <c r="AD9" s="614">
        <v>100933</v>
      </c>
      <c r="AE9" s="614"/>
      <c r="AF9" s="614"/>
      <c r="AG9" s="614"/>
      <c r="AH9" s="614"/>
      <c r="AI9" s="614"/>
      <c r="AJ9" s="614"/>
      <c r="AK9" s="614"/>
      <c r="AL9" s="615">
        <v>0.8</v>
      </c>
      <c r="AM9" s="616"/>
      <c r="AN9" s="616"/>
      <c r="AO9" s="617"/>
      <c r="AP9" s="607" t="s">
        <v>229</v>
      </c>
      <c r="AQ9" s="608"/>
      <c r="AR9" s="608"/>
      <c r="AS9" s="608"/>
      <c r="AT9" s="608"/>
      <c r="AU9" s="608"/>
      <c r="AV9" s="608"/>
      <c r="AW9" s="608"/>
      <c r="AX9" s="608"/>
      <c r="AY9" s="608"/>
      <c r="AZ9" s="608"/>
      <c r="BA9" s="608"/>
      <c r="BB9" s="608"/>
      <c r="BC9" s="608"/>
      <c r="BD9" s="608"/>
      <c r="BE9" s="608"/>
      <c r="BF9" s="609"/>
      <c r="BG9" s="610">
        <v>2227557</v>
      </c>
      <c r="BH9" s="611"/>
      <c r="BI9" s="611"/>
      <c r="BJ9" s="611"/>
      <c r="BK9" s="611"/>
      <c r="BL9" s="611"/>
      <c r="BM9" s="611"/>
      <c r="BN9" s="612"/>
      <c r="BO9" s="613">
        <v>33.4</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2179181</v>
      </c>
      <c r="CS9" s="611"/>
      <c r="CT9" s="611"/>
      <c r="CU9" s="611"/>
      <c r="CV9" s="611"/>
      <c r="CW9" s="611"/>
      <c r="CX9" s="611"/>
      <c r="CY9" s="612"/>
      <c r="CZ9" s="613">
        <v>9.3000000000000007</v>
      </c>
      <c r="DA9" s="613"/>
      <c r="DB9" s="613"/>
      <c r="DC9" s="613"/>
      <c r="DD9" s="619">
        <v>507576</v>
      </c>
      <c r="DE9" s="611"/>
      <c r="DF9" s="611"/>
      <c r="DG9" s="611"/>
      <c r="DH9" s="611"/>
      <c r="DI9" s="611"/>
      <c r="DJ9" s="611"/>
      <c r="DK9" s="611"/>
      <c r="DL9" s="611"/>
      <c r="DM9" s="611"/>
      <c r="DN9" s="611"/>
      <c r="DO9" s="611"/>
      <c r="DP9" s="612"/>
      <c r="DQ9" s="619">
        <v>1441621</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123316</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4908</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4908</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1213098</v>
      </c>
      <c r="S11" s="611"/>
      <c r="T11" s="611"/>
      <c r="U11" s="611"/>
      <c r="V11" s="611"/>
      <c r="W11" s="611"/>
      <c r="X11" s="611"/>
      <c r="Y11" s="612"/>
      <c r="Z11" s="615">
        <v>5</v>
      </c>
      <c r="AA11" s="616"/>
      <c r="AB11" s="616"/>
      <c r="AC11" s="622"/>
      <c r="AD11" s="619">
        <v>1213098</v>
      </c>
      <c r="AE11" s="611"/>
      <c r="AF11" s="611"/>
      <c r="AG11" s="611"/>
      <c r="AH11" s="611"/>
      <c r="AI11" s="611"/>
      <c r="AJ11" s="611"/>
      <c r="AK11" s="612"/>
      <c r="AL11" s="615">
        <v>9.1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279594</v>
      </c>
      <c r="BH11" s="611"/>
      <c r="BI11" s="611"/>
      <c r="BJ11" s="611"/>
      <c r="BK11" s="611"/>
      <c r="BL11" s="611"/>
      <c r="BM11" s="611"/>
      <c r="BN11" s="612"/>
      <c r="BO11" s="613">
        <v>4.2</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333328</v>
      </c>
      <c r="CS11" s="611"/>
      <c r="CT11" s="611"/>
      <c r="CU11" s="611"/>
      <c r="CV11" s="611"/>
      <c r="CW11" s="611"/>
      <c r="CX11" s="611"/>
      <c r="CY11" s="612"/>
      <c r="CZ11" s="613">
        <v>1.4</v>
      </c>
      <c r="DA11" s="613"/>
      <c r="DB11" s="613"/>
      <c r="DC11" s="613"/>
      <c r="DD11" s="619">
        <v>83636</v>
      </c>
      <c r="DE11" s="611"/>
      <c r="DF11" s="611"/>
      <c r="DG11" s="611"/>
      <c r="DH11" s="611"/>
      <c r="DI11" s="611"/>
      <c r="DJ11" s="611"/>
      <c r="DK11" s="611"/>
      <c r="DL11" s="611"/>
      <c r="DM11" s="611"/>
      <c r="DN11" s="611"/>
      <c r="DO11" s="611"/>
      <c r="DP11" s="612"/>
      <c r="DQ11" s="619">
        <v>242160</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101200</v>
      </c>
      <c r="S12" s="611"/>
      <c r="T12" s="611"/>
      <c r="U12" s="611"/>
      <c r="V12" s="611"/>
      <c r="W12" s="611"/>
      <c r="X12" s="611"/>
      <c r="Y12" s="612"/>
      <c r="Z12" s="613">
        <v>0.4</v>
      </c>
      <c r="AA12" s="613"/>
      <c r="AB12" s="613"/>
      <c r="AC12" s="613"/>
      <c r="AD12" s="614">
        <v>101200</v>
      </c>
      <c r="AE12" s="614"/>
      <c r="AF12" s="614"/>
      <c r="AG12" s="614"/>
      <c r="AH12" s="614"/>
      <c r="AI12" s="614"/>
      <c r="AJ12" s="614"/>
      <c r="AK12" s="614"/>
      <c r="AL12" s="615">
        <v>0.8</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3332007</v>
      </c>
      <c r="BH12" s="611"/>
      <c r="BI12" s="611"/>
      <c r="BJ12" s="611"/>
      <c r="BK12" s="611"/>
      <c r="BL12" s="611"/>
      <c r="BM12" s="611"/>
      <c r="BN12" s="612"/>
      <c r="BO12" s="613">
        <v>50</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646217</v>
      </c>
      <c r="CS12" s="611"/>
      <c r="CT12" s="611"/>
      <c r="CU12" s="611"/>
      <c r="CV12" s="611"/>
      <c r="CW12" s="611"/>
      <c r="CX12" s="611"/>
      <c r="CY12" s="612"/>
      <c r="CZ12" s="613">
        <v>2.7</v>
      </c>
      <c r="DA12" s="613"/>
      <c r="DB12" s="613"/>
      <c r="DC12" s="613"/>
      <c r="DD12" s="619">
        <v>7837</v>
      </c>
      <c r="DE12" s="611"/>
      <c r="DF12" s="611"/>
      <c r="DG12" s="611"/>
      <c r="DH12" s="611"/>
      <c r="DI12" s="611"/>
      <c r="DJ12" s="611"/>
      <c r="DK12" s="611"/>
      <c r="DL12" s="611"/>
      <c r="DM12" s="611"/>
      <c r="DN12" s="611"/>
      <c r="DO12" s="611"/>
      <c r="DP12" s="612"/>
      <c r="DQ12" s="619">
        <v>397197</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3331788</v>
      </c>
      <c r="BH13" s="611"/>
      <c r="BI13" s="611"/>
      <c r="BJ13" s="611"/>
      <c r="BK13" s="611"/>
      <c r="BL13" s="611"/>
      <c r="BM13" s="611"/>
      <c r="BN13" s="612"/>
      <c r="BO13" s="613">
        <v>50</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1568153</v>
      </c>
      <c r="CS13" s="611"/>
      <c r="CT13" s="611"/>
      <c r="CU13" s="611"/>
      <c r="CV13" s="611"/>
      <c r="CW13" s="611"/>
      <c r="CX13" s="611"/>
      <c r="CY13" s="612"/>
      <c r="CZ13" s="613">
        <v>6.7</v>
      </c>
      <c r="DA13" s="613"/>
      <c r="DB13" s="613"/>
      <c r="DC13" s="613"/>
      <c r="DD13" s="619">
        <v>855730</v>
      </c>
      <c r="DE13" s="611"/>
      <c r="DF13" s="611"/>
      <c r="DG13" s="611"/>
      <c r="DH13" s="611"/>
      <c r="DI13" s="611"/>
      <c r="DJ13" s="611"/>
      <c r="DK13" s="611"/>
      <c r="DL13" s="611"/>
      <c r="DM13" s="611"/>
      <c r="DN13" s="611"/>
      <c r="DO13" s="611"/>
      <c r="DP13" s="612"/>
      <c r="DQ13" s="619">
        <v>878365</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178223</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1109987</v>
      </c>
      <c r="CS14" s="611"/>
      <c r="CT14" s="611"/>
      <c r="CU14" s="611"/>
      <c r="CV14" s="611"/>
      <c r="CW14" s="611"/>
      <c r="CX14" s="611"/>
      <c r="CY14" s="612"/>
      <c r="CZ14" s="613">
        <v>4.7</v>
      </c>
      <c r="DA14" s="613"/>
      <c r="DB14" s="613"/>
      <c r="DC14" s="613"/>
      <c r="DD14" s="619">
        <v>129896</v>
      </c>
      <c r="DE14" s="611"/>
      <c r="DF14" s="611"/>
      <c r="DG14" s="611"/>
      <c r="DH14" s="611"/>
      <c r="DI14" s="611"/>
      <c r="DJ14" s="611"/>
      <c r="DK14" s="611"/>
      <c r="DL14" s="611"/>
      <c r="DM14" s="611"/>
      <c r="DN14" s="611"/>
      <c r="DO14" s="611"/>
      <c r="DP14" s="612"/>
      <c r="DQ14" s="619">
        <v>960848</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35446</v>
      </c>
      <c r="S15" s="611"/>
      <c r="T15" s="611"/>
      <c r="U15" s="611"/>
      <c r="V15" s="611"/>
      <c r="W15" s="611"/>
      <c r="X15" s="611"/>
      <c r="Y15" s="612"/>
      <c r="Z15" s="613">
        <v>0.1</v>
      </c>
      <c r="AA15" s="613"/>
      <c r="AB15" s="613"/>
      <c r="AC15" s="613"/>
      <c r="AD15" s="614">
        <v>35446</v>
      </c>
      <c r="AE15" s="614"/>
      <c r="AF15" s="614"/>
      <c r="AG15" s="614"/>
      <c r="AH15" s="614"/>
      <c r="AI15" s="614"/>
      <c r="AJ15" s="614"/>
      <c r="AK15" s="614"/>
      <c r="AL15" s="615">
        <v>0.3</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363086</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2490310</v>
      </c>
      <c r="CS15" s="611"/>
      <c r="CT15" s="611"/>
      <c r="CU15" s="611"/>
      <c r="CV15" s="611"/>
      <c r="CW15" s="611"/>
      <c r="CX15" s="611"/>
      <c r="CY15" s="612"/>
      <c r="CZ15" s="613">
        <v>10.6</v>
      </c>
      <c r="DA15" s="613"/>
      <c r="DB15" s="613"/>
      <c r="DC15" s="613"/>
      <c r="DD15" s="619">
        <v>559811</v>
      </c>
      <c r="DE15" s="611"/>
      <c r="DF15" s="611"/>
      <c r="DG15" s="611"/>
      <c r="DH15" s="611"/>
      <c r="DI15" s="611"/>
      <c r="DJ15" s="611"/>
      <c r="DK15" s="611"/>
      <c r="DL15" s="611"/>
      <c r="DM15" s="611"/>
      <c r="DN15" s="611"/>
      <c r="DO15" s="611"/>
      <c r="DP15" s="612"/>
      <c r="DQ15" s="619">
        <v>1751159</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123005</v>
      </c>
      <c r="S16" s="611"/>
      <c r="T16" s="611"/>
      <c r="U16" s="611"/>
      <c r="V16" s="611"/>
      <c r="W16" s="611"/>
      <c r="X16" s="611"/>
      <c r="Y16" s="612"/>
      <c r="Z16" s="613">
        <v>0.5</v>
      </c>
      <c r="AA16" s="613"/>
      <c r="AB16" s="613"/>
      <c r="AC16" s="613"/>
      <c r="AD16" s="614">
        <v>123005</v>
      </c>
      <c r="AE16" s="614"/>
      <c r="AF16" s="614"/>
      <c r="AG16" s="614"/>
      <c r="AH16" s="614"/>
      <c r="AI16" s="614"/>
      <c r="AJ16" s="614"/>
      <c r="AK16" s="614"/>
      <c r="AL16" s="615">
        <v>0.9</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83608</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38688</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256197</v>
      </c>
      <c r="S17" s="611"/>
      <c r="T17" s="611"/>
      <c r="U17" s="611"/>
      <c r="V17" s="611"/>
      <c r="W17" s="611"/>
      <c r="X17" s="611"/>
      <c r="Y17" s="612"/>
      <c r="Z17" s="613">
        <v>1.1000000000000001</v>
      </c>
      <c r="AA17" s="613"/>
      <c r="AB17" s="613"/>
      <c r="AC17" s="613"/>
      <c r="AD17" s="614">
        <v>256197</v>
      </c>
      <c r="AE17" s="614"/>
      <c r="AF17" s="614"/>
      <c r="AG17" s="614"/>
      <c r="AH17" s="614"/>
      <c r="AI17" s="614"/>
      <c r="AJ17" s="614"/>
      <c r="AK17" s="614"/>
      <c r="AL17" s="615">
        <v>1.9</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2383319</v>
      </c>
      <c r="CS17" s="611"/>
      <c r="CT17" s="611"/>
      <c r="CU17" s="611"/>
      <c r="CV17" s="611"/>
      <c r="CW17" s="611"/>
      <c r="CX17" s="611"/>
      <c r="CY17" s="612"/>
      <c r="CZ17" s="613">
        <v>10.1</v>
      </c>
      <c r="DA17" s="613"/>
      <c r="DB17" s="613"/>
      <c r="DC17" s="613"/>
      <c r="DD17" s="619" t="s">
        <v>122</v>
      </c>
      <c r="DE17" s="611"/>
      <c r="DF17" s="611"/>
      <c r="DG17" s="611"/>
      <c r="DH17" s="611"/>
      <c r="DI17" s="611"/>
      <c r="DJ17" s="611"/>
      <c r="DK17" s="611"/>
      <c r="DL17" s="611"/>
      <c r="DM17" s="611"/>
      <c r="DN17" s="611"/>
      <c r="DO17" s="611"/>
      <c r="DP17" s="612"/>
      <c r="DQ17" s="619">
        <v>2335807</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48915</v>
      </c>
      <c r="S18" s="611"/>
      <c r="T18" s="611"/>
      <c r="U18" s="611"/>
      <c r="V18" s="611"/>
      <c r="W18" s="611"/>
      <c r="X18" s="611"/>
      <c r="Y18" s="612"/>
      <c r="Z18" s="613">
        <v>0.2</v>
      </c>
      <c r="AA18" s="613"/>
      <c r="AB18" s="613"/>
      <c r="AC18" s="613"/>
      <c r="AD18" s="614">
        <v>48915</v>
      </c>
      <c r="AE18" s="614"/>
      <c r="AF18" s="614"/>
      <c r="AG18" s="614"/>
      <c r="AH18" s="614"/>
      <c r="AI18" s="614"/>
      <c r="AJ18" s="614"/>
      <c r="AK18" s="614"/>
      <c r="AL18" s="615">
        <v>0.4</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206231</v>
      </c>
      <c r="S19" s="611"/>
      <c r="T19" s="611"/>
      <c r="U19" s="611"/>
      <c r="V19" s="611"/>
      <c r="W19" s="611"/>
      <c r="X19" s="611"/>
      <c r="Y19" s="612"/>
      <c r="Z19" s="613">
        <v>0.8</v>
      </c>
      <c r="AA19" s="613"/>
      <c r="AB19" s="613"/>
      <c r="AC19" s="613"/>
      <c r="AD19" s="614">
        <v>206231</v>
      </c>
      <c r="AE19" s="614"/>
      <c r="AF19" s="614"/>
      <c r="AG19" s="614"/>
      <c r="AH19" s="614"/>
      <c r="AI19" s="614"/>
      <c r="AJ19" s="614"/>
      <c r="AK19" s="614"/>
      <c r="AL19" s="615">
        <v>1.5</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82549</v>
      </c>
      <c r="BH19" s="611"/>
      <c r="BI19" s="611"/>
      <c r="BJ19" s="611"/>
      <c r="BK19" s="611"/>
      <c r="BL19" s="611"/>
      <c r="BM19" s="611"/>
      <c r="BN19" s="612"/>
      <c r="BO19" s="613">
        <v>1.2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1051</v>
      </c>
      <c r="S20" s="611"/>
      <c r="T20" s="611"/>
      <c r="U20" s="611"/>
      <c r="V20" s="611"/>
      <c r="W20" s="611"/>
      <c r="X20" s="611"/>
      <c r="Y20" s="612"/>
      <c r="Z20" s="613">
        <v>0</v>
      </c>
      <c r="AA20" s="613"/>
      <c r="AB20" s="613"/>
      <c r="AC20" s="613"/>
      <c r="AD20" s="614">
        <v>1051</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82549</v>
      </c>
      <c r="BH20" s="611"/>
      <c r="BI20" s="611"/>
      <c r="BJ20" s="611"/>
      <c r="BK20" s="611"/>
      <c r="BL20" s="611"/>
      <c r="BM20" s="611"/>
      <c r="BN20" s="612"/>
      <c r="BO20" s="613">
        <v>1.2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23499248</v>
      </c>
      <c r="CS20" s="611"/>
      <c r="CT20" s="611"/>
      <c r="CU20" s="611"/>
      <c r="CV20" s="611"/>
      <c r="CW20" s="611"/>
      <c r="CX20" s="611"/>
      <c r="CY20" s="612"/>
      <c r="CZ20" s="613">
        <v>100</v>
      </c>
      <c r="DA20" s="613"/>
      <c r="DB20" s="613"/>
      <c r="DC20" s="613"/>
      <c r="DD20" s="619">
        <v>2740154</v>
      </c>
      <c r="DE20" s="611"/>
      <c r="DF20" s="611"/>
      <c r="DG20" s="611"/>
      <c r="DH20" s="611"/>
      <c r="DI20" s="611"/>
      <c r="DJ20" s="611"/>
      <c r="DK20" s="611"/>
      <c r="DL20" s="611"/>
      <c r="DM20" s="611"/>
      <c r="DN20" s="611"/>
      <c r="DO20" s="611"/>
      <c r="DP20" s="612"/>
      <c r="DQ20" s="619">
        <v>15769748</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4881233</v>
      </c>
      <c r="S21" s="611"/>
      <c r="T21" s="611"/>
      <c r="U21" s="611"/>
      <c r="V21" s="611"/>
      <c r="W21" s="611"/>
      <c r="X21" s="611"/>
      <c r="Y21" s="612"/>
      <c r="Z21" s="613">
        <v>20</v>
      </c>
      <c r="AA21" s="613"/>
      <c r="AB21" s="613"/>
      <c r="AC21" s="613"/>
      <c r="AD21" s="614">
        <v>4485608</v>
      </c>
      <c r="AE21" s="614"/>
      <c r="AF21" s="614"/>
      <c r="AG21" s="614"/>
      <c r="AH21" s="614"/>
      <c r="AI21" s="614"/>
      <c r="AJ21" s="614"/>
      <c r="AK21" s="614"/>
      <c r="AL21" s="615">
        <v>33.700000000000003</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82549</v>
      </c>
      <c r="BH21" s="611"/>
      <c r="BI21" s="611"/>
      <c r="BJ21" s="611"/>
      <c r="BK21" s="611"/>
      <c r="BL21" s="611"/>
      <c r="BM21" s="611"/>
      <c r="BN21" s="612"/>
      <c r="BO21" s="613">
        <v>1.2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4485608</v>
      </c>
      <c r="S22" s="611"/>
      <c r="T22" s="611"/>
      <c r="U22" s="611"/>
      <c r="V22" s="611"/>
      <c r="W22" s="611"/>
      <c r="X22" s="611"/>
      <c r="Y22" s="612"/>
      <c r="Z22" s="613">
        <v>18.399999999999999</v>
      </c>
      <c r="AA22" s="613"/>
      <c r="AB22" s="613"/>
      <c r="AC22" s="613"/>
      <c r="AD22" s="614">
        <v>4485608</v>
      </c>
      <c r="AE22" s="614"/>
      <c r="AF22" s="614"/>
      <c r="AG22" s="614"/>
      <c r="AH22" s="614"/>
      <c r="AI22" s="614"/>
      <c r="AJ22" s="614"/>
      <c r="AK22" s="614"/>
      <c r="AL22" s="615">
        <v>33.700000000000003</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395625</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11188030</v>
      </c>
      <c r="CS24" s="600"/>
      <c r="CT24" s="600"/>
      <c r="CU24" s="600"/>
      <c r="CV24" s="600"/>
      <c r="CW24" s="600"/>
      <c r="CX24" s="600"/>
      <c r="CY24" s="601"/>
      <c r="CZ24" s="604">
        <v>47.6</v>
      </c>
      <c r="DA24" s="605"/>
      <c r="DB24" s="605"/>
      <c r="DC24" s="621"/>
      <c r="DD24" s="645">
        <v>7513196</v>
      </c>
      <c r="DE24" s="600"/>
      <c r="DF24" s="600"/>
      <c r="DG24" s="600"/>
      <c r="DH24" s="600"/>
      <c r="DI24" s="600"/>
      <c r="DJ24" s="600"/>
      <c r="DK24" s="601"/>
      <c r="DL24" s="645">
        <v>6778648</v>
      </c>
      <c r="DM24" s="600"/>
      <c r="DN24" s="600"/>
      <c r="DO24" s="600"/>
      <c r="DP24" s="600"/>
      <c r="DQ24" s="600"/>
      <c r="DR24" s="600"/>
      <c r="DS24" s="600"/>
      <c r="DT24" s="600"/>
      <c r="DU24" s="600"/>
      <c r="DV24" s="601"/>
      <c r="DW24" s="604">
        <v>50.7</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13635009</v>
      </c>
      <c r="S25" s="611"/>
      <c r="T25" s="611"/>
      <c r="U25" s="611"/>
      <c r="V25" s="611"/>
      <c r="W25" s="611"/>
      <c r="X25" s="611"/>
      <c r="Y25" s="612"/>
      <c r="Z25" s="613">
        <v>56</v>
      </c>
      <c r="AA25" s="613"/>
      <c r="AB25" s="613"/>
      <c r="AC25" s="613"/>
      <c r="AD25" s="614">
        <v>13239384</v>
      </c>
      <c r="AE25" s="614"/>
      <c r="AF25" s="614"/>
      <c r="AG25" s="614"/>
      <c r="AH25" s="614"/>
      <c r="AI25" s="614"/>
      <c r="AJ25" s="614"/>
      <c r="AK25" s="614"/>
      <c r="AL25" s="615">
        <v>99.4</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3657722</v>
      </c>
      <c r="CS25" s="642"/>
      <c r="CT25" s="642"/>
      <c r="CU25" s="642"/>
      <c r="CV25" s="642"/>
      <c r="CW25" s="642"/>
      <c r="CX25" s="642"/>
      <c r="CY25" s="643"/>
      <c r="CZ25" s="615">
        <v>15.6</v>
      </c>
      <c r="DA25" s="640"/>
      <c r="DB25" s="640"/>
      <c r="DC25" s="644"/>
      <c r="DD25" s="619">
        <v>3246111</v>
      </c>
      <c r="DE25" s="642"/>
      <c r="DF25" s="642"/>
      <c r="DG25" s="642"/>
      <c r="DH25" s="642"/>
      <c r="DI25" s="642"/>
      <c r="DJ25" s="642"/>
      <c r="DK25" s="643"/>
      <c r="DL25" s="619">
        <v>3216211</v>
      </c>
      <c r="DM25" s="642"/>
      <c r="DN25" s="642"/>
      <c r="DO25" s="642"/>
      <c r="DP25" s="642"/>
      <c r="DQ25" s="642"/>
      <c r="DR25" s="642"/>
      <c r="DS25" s="642"/>
      <c r="DT25" s="642"/>
      <c r="DU25" s="642"/>
      <c r="DV25" s="643"/>
      <c r="DW25" s="615">
        <v>24</v>
      </c>
      <c r="DX25" s="640"/>
      <c r="DY25" s="640"/>
      <c r="DZ25" s="640"/>
      <c r="EA25" s="640"/>
      <c r="EB25" s="640"/>
      <c r="EC25" s="641"/>
    </row>
    <row r="26" spans="2:133" ht="11.25" customHeight="1" x14ac:dyDescent="0.15">
      <c r="B26" s="607" t="s">
        <v>282</v>
      </c>
      <c r="C26" s="608"/>
      <c r="D26" s="608"/>
      <c r="E26" s="608"/>
      <c r="F26" s="608"/>
      <c r="G26" s="608"/>
      <c r="H26" s="608"/>
      <c r="I26" s="608"/>
      <c r="J26" s="608"/>
      <c r="K26" s="608"/>
      <c r="L26" s="608"/>
      <c r="M26" s="608"/>
      <c r="N26" s="608"/>
      <c r="O26" s="608"/>
      <c r="P26" s="608"/>
      <c r="Q26" s="609"/>
      <c r="R26" s="610">
        <v>7382</v>
      </c>
      <c r="S26" s="611"/>
      <c r="T26" s="611"/>
      <c r="U26" s="611"/>
      <c r="V26" s="611"/>
      <c r="W26" s="611"/>
      <c r="X26" s="611"/>
      <c r="Y26" s="612"/>
      <c r="Z26" s="613">
        <v>0</v>
      </c>
      <c r="AA26" s="613"/>
      <c r="AB26" s="613"/>
      <c r="AC26" s="613"/>
      <c r="AD26" s="614">
        <v>7382</v>
      </c>
      <c r="AE26" s="614"/>
      <c r="AF26" s="614"/>
      <c r="AG26" s="614"/>
      <c r="AH26" s="614"/>
      <c r="AI26" s="614"/>
      <c r="AJ26" s="614"/>
      <c r="AK26" s="614"/>
      <c r="AL26" s="615">
        <v>0.1</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2082148</v>
      </c>
      <c r="CS26" s="611"/>
      <c r="CT26" s="611"/>
      <c r="CU26" s="611"/>
      <c r="CV26" s="611"/>
      <c r="CW26" s="611"/>
      <c r="CX26" s="611"/>
      <c r="CY26" s="612"/>
      <c r="CZ26" s="615">
        <v>8.9</v>
      </c>
      <c r="DA26" s="640"/>
      <c r="DB26" s="640"/>
      <c r="DC26" s="644"/>
      <c r="DD26" s="619">
        <v>1837939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285</v>
      </c>
      <c r="C27" s="608"/>
      <c r="D27" s="608"/>
      <c r="E27" s="608"/>
      <c r="F27" s="608"/>
      <c r="G27" s="608"/>
      <c r="H27" s="608"/>
      <c r="I27" s="608"/>
      <c r="J27" s="608"/>
      <c r="K27" s="608"/>
      <c r="L27" s="608"/>
      <c r="M27" s="608"/>
      <c r="N27" s="608"/>
      <c r="O27" s="608"/>
      <c r="P27" s="608"/>
      <c r="Q27" s="609"/>
      <c r="R27" s="610">
        <v>358824</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6663729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5146989</v>
      </c>
      <c r="CS27" s="642"/>
      <c r="CT27" s="642"/>
      <c r="CU27" s="642"/>
      <c r="CV27" s="642"/>
      <c r="CW27" s="642"/>
      <c r="CX27" s="642"/>
      <c r="CY27" s="643"/>
      <c r="CZ27" s="615">
        <v>21.9</v>
      </c>
      <c r="DA27" s="640"/>
      <c r="DB27" s="640"/>
      <c r="DC27" s="644"/>
      <c r="DD27" s="619">
        <v>1931278</v>
      </c>
      <c r="DE27" s="642"/>
      <c r="DF27" s="642"/>
      <c r="DG27" s="642"/>
      <c r="DH27" s="642"/>
      <c r="DI27" s="642"/>
      <c r="DJ27" s="642"/>
      <c r="DK27" s="643"/>
      <c r="DL27" s="619">
        <v>1226630</v>
      </c>
      <c r="DM27" s="642"/>
      <c r="DN27" s="642"/>
      <c r="DO27" s="642"/>
      <c r="DP27" s="642"/>
      <c r="DQ27" s="642"/>
      <c r="DR27" s="642"/>
      <c r="DS27" s="642"/>
      <c r="DT27" s="642"/>
      <c r="DU27" s="642"/>
      <c r="DV27" s="643"/>
      <c r="DW27" s="615">
        <v>9.1999999999999993</v>
      </c>
      <c r="DX27" s="640"/>
      <c r="DY27" s="640"/>
      <c r="DZ27" s="640"/>
      <c r="EA27" s="640"/>
      <c r="EB27" s="640"/>
      <c r="EC27" s="641"/>
    </row>
    <row r="28" spans="2:133" ht="11.25" customHeight="1" x14ac:dyDescent="0.15">
      <c r="B28" s="607" t="s">
        <v>288</v>
      </c>
      <c r="C28" s="608"/>
      <c r="D28" s="608"/>
      <c r="E28" s="608"/>
      <c r="F28" s="608"/>
      <c r="G28" s="608"/>
      <c r="H28" s="608"/>
      <c r="I28" s="608"/>
      <c r="J28" s="608"/>
      <c r="K28" s="608"/>
      <c r="L28" s="608"/>
      <c r="M28" s="608"/>
      <c r="N28" s="608"/>
      <c r="O28" s="608"/>
      <c r="P28" s="608"/>
      <c r="Q28" s="609"/>
      <c r="R28" s="610">
        <v>197740</v>
      </c>
      <c r="S28" s="611"/>
      <c r="T28" s="611"/>
      <c r="U28" s="611"/>
      <c r="V28" s="611"/>
      <c r="W28" s="611"/>
      <c r="X28" s="611"/>
      <c r="Y28" s="612"/>
      <c r="Z28" s="613">
        <v>0.8</v>
      </c>
      <c r="AA28" s="613"/>
      <c r="AB28" s="613"/>
      <c r="AC28" s="613"/>
      <c r="AD28" s="614">
        <v>27850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2383319</v>
      </c>
      <c r="CS28" s="611"/>
      <c r="CT28" s="611"/>
      <c r="CU28" s="611"/>
      <c r="CV28" s="611"/>
      <c r="CW28" s="611"/>
      <c r="CX28" s="611"/>
      <c r="CY28" s="612"/>
      <c r="CZ28" s="615">
        <v>10.1</v>
      </c>
      <c r="DA28" s="640"/>
      <c r="DB28" s="640"/>
      <c r="DC28" s="644"/>
      <c r="DD28" s="619">
        <v>2335807</v>
      </c>
      <c r="DE28" s="611"/>
      <c r="DF28" s="611"/>
      <c r="DG28" s="611"/>
      <c r="DH28" s="611"/>
      <c r="DI28" s="611"/>
      <c r="DJ28" s="611"/>
      <c r="DK28" s="612"/>
      <c r="DL28" s="619">
        <v>2335807</v>
      </c>
      <c r="DM28" s="611"/>
      <c r="DN28" s="611"/>
      <c r="DO28" s="611"/>
      <c r="DP28" s="611"/>
      <c r="DQ28" s="611"/>
      <c r="DR28" s="611"/>
      <c r="DS28" s="611"/>
      <c r="DT28" s="611"/>
      <c r="DU28" s="611"/>
      <c r="DV28" s="612"/>
      <c r="DW28" s="615">
        <v>17.5</v>
      </c>
      <c r="DX28" s="640"/>
      <c r="DY28" s="640"/>
      <c r="DZ28" s="640"/>
      <c r="EA28" s="640"/>
      <c r="EB28" s="640"/>
      <c r="EC28" s="641"/>
    </row>
    <row r="29" spans="2:133" ht="11.25" customHeight="1" x14ac:dyDescent="0.15">
      <c r="B29" s="607" t="s">
        <v>290</v>
      </c>
      <c r="C29" s="608"/>
      <c r="D29" s="608"/>
      <c r="E29" s="608"/>
      <c r="F29" s="608"/>
      <c r="G29" s="608"/>
      <c r="H29" s="608"/>
      <c r="I29" s="608"/>
      <c r="J29" s="608"/>
      <c r="K29" s="608"/>
      <c r="L29" s="608"/>
      <c r="M29" s="608"/>
      <c r="N29" s="608"/>
      <c r="O29" s="608"/>
      <c r="P29" s="608"/>
      <c r="Q29" s="609"/>
      <c r="R29" s="610">
        <v>64141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2383319</v>
      </c>
      <c r="CS29" s="642"/>
      <c r="CT29" s="642"/>
      <c r="CU29" s="642"/>
      <c r="CV29" s="642"/>
      <c r="CW29" s="642"/>
      <c r="CX29" s="642"/>
      <c r="CY29" s="643"/>
      <c r="CZ29" s="615">
        <v>10.1</v>
      </c>
      <c r="DA29" s="640"/>
      <c r="DB29" s="640"/>
      <c r="DC29" s="644"/>
      <c r="DD29" s="619">
        <v>2335807</v>
      </c>
      <c r="DE29" s="642"/>
      <c r="DF29" s="642"/>
      <c r="DG29" s="642"/>
      <c r="DH29" s="642"/>
      <c r="DI29" s="642"/>
      <c r="DJ29" s="642"/>
      <c r="DK29" s="643"/>
      <c r="DL29" s="619">
        <v>2335807</v>
      </c>
      <c r="DM29" s="642"/>
      <c r="DN29" s="642"/>
      <c r="DO29" s="642"/>
      <c r="DP29" s="642"/>
      <c r="DQ29" s="642"/>
      <c r="DR29" s="642"/>
      <c r="DS29" s="642"/>
      <c r="DT29" s="642"/>
      <c r="DU29" s="642"/>
      <c r="DV29" s="643"/>
      <c r="DW29" s="615">
        <v>17.5</v>
      </c>
      <c r="DX29" s="640"/>
      <c r="DY29" s="640"/>
      <c r="DZ29" s="640"/>
      <c r="EA29" s="640"/>
      <c r="EB29" s="640"/>
      <c r="EC29" s="641"/>
    </row>
    <row r="30" spans="2:133" ht="11.25" customHeight="1" x14ac:dyDescent="0.15">
      <c r="B30" s="607" t="s">
        <v>292</v>
      </c>
      <c r="C30" s="608"/>
      <c r="D30" s="608"/>
      <c r="E30" s="608"/>
      <c r="F30" s="608"/>
      <c r="G30" s="608"/>
      <c r="H30" s="608"/>
      <c r="I30" s="608"/>
      <c r="J30" s="608"/>
      <c r="K30" s="608"/>
      <c r="L30" s="608"/>
      <c r="M30" s="608"/>
      <c r="N30" s="608"/>
      <c r="O30" s="608"/>
      <c r="P30" s="608"/>
      <c r="Q30" s="609"/>
      <c r="R30" s="610">
        <v>4028606</v>
      </c>
      <c r="S30" s="611"/>
      <c r="T30" s="611"/>
      <c r="U30" s="611"/>
      <c r="V30" s="611"/>
      <c r="W30" s="611"/>
      <c r="X30" s="611"/>
      <c r="Y30" s="612"/>
      <c r="Z30" s="613">
        <v>16.5</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2276391</v>
      </c>
      <c r="CS30" s="611"/>
      <c r="CT30" s="611"/>
      <c r="CU30" s="611"/>
      <c r="CV30" s="611"/>
      <c r="CW30" s="611"/>
      <c r="CX30" s="611"/>
      <c r="CY30" s="612"/>
      <c r="CZ30" s="615">
        <v>9.6999999999999993</v>
      </c>
      <c r="DA30" s="640"/>
      <c r="DB30" s="640"/>
      <c r="DC30" s="644"/>
      <c r="DD30" s="619">
        <v>2228879</v>
      </c>
      <c r="DE30" s="611"/>
      <c r="DF30" s="611"/>
      <c r="DG30" s="611"/>
      <c r="DH30" s="611"/>
      <c r="DI30" s="611"/>
      <c r="DJ30" s="611"/>
      <c r="DK30" s="612"/>
      <c r="DL30" s="619">
        <v>2228879</v>
      </c>
      <c r="DM30" s="611"/>
      <c r="DN30" s="611"/>
      <c r="DO30" s="611"/>
      <c r="DP30" s="611"/>
      <c r="DQ30" s="611"/>
      <c r="DR30" s="611"/>
      <c r="DS30" s="611"/>
      <c r="DT30" s="611"/>
      <c r="DU30" s="611"/>
      <c r="DV30" s="612"/>
      <c r="DW30" s="615">
        <v>16.7</v>
      </c>
      <c r="DX30" s="640"/>
      <c r="DY30" s="640"/>
      <c r="DZ30" s="640"/>
      <c r="EA30" s="640"/>
      <c r="EB30" s="640"/>
      <c r="EC30" s="641"/>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98.8</v>
      </c>
      <c r="BH31" s="654"/>
      <c r="BI31" s="654"/>
      <c r="BJ31" s="654"/>
      <c r="BK31" s="654"/>
      <c r="BL31" s="654"/>
      <c r="BM31" s="605">
        <v>96.3</v>
      </c>
      <c r="BN31" s="654"/>
      <c r="BO31" s="654"/>
      <c r="BP31" s="654"/>
      <c r="BQ31" s="655"/>
      <c r="BR31" s="666">
        <v>98.8</v>
      </c>
      <c r="BS31" s="654"/>
      <c r="BT31" s="654"/>
      <c r="BU31" s="654"/>
      <c r="BV31" s="654"/>
      <c r="BW31" s="654"/>
      <c r="BX31" s="605">
        <v>96.3</v>
      </c>
      <c r="BY31" s="654"/>
      <c r="BZ31" s="654"/>
      <c r="CA31" s="654"/>
      <c r="CB31" s="655"/>
      <c r="CD31" s="648"/>
      <c r="CE31" s="649"/>
      <c r="CF31" s="607" t="s">
        <v>299</v>
      </c>
      <c r="CG31" s="608"/>
      <c r="CH31" s="608"/>
      <c r="CI31" s="608"/>
      <c r="CJ31" s="608"/>
      <c r="CK31" s="608"/>
      <c r="CL31" s="608"/>
      <c r="CM31" s="608"/>
      <c r="CN31" s="608"/>
      <c r="CO31" s="608"/>
      <c r="CP31" s="608"/>
      <c r="CQ31" s="609"/>
      <c r="CR31" s="610">
        <v>106928</v>
      </c>
      <c r="CS31" s="642"/>
      <c r="CT31" s="642"/>
      <c r="CU31" s="642"/>
      <c r="CV31" s="642"/>
      <c r="CW31" s="642"/>
      <c r="CX31" s="642"/>
      <c r="CY31" s="643"/>
      <c r="CZ31" s="615">
        <v>0.5</v>
      </c>
      <c r="DA31" s="640"/>
      <c r="DB31" s="640"/>
      <c r="DC31" s="644"/>
      <c r="DD31" s="619">
        <v>106928</v>
      </c>
      <c r="DE31" s="642"/>
      <c r="DF31" s="642"/>
      <c r="DG31" s="642"/>
      <c r="DH31" s="642"/>
      <c r="DI31" s="642"/>
      <c r="DJ31" s="642"/>
      <c r="DK31" s="643"/>
      <c r="DL31" s="619">
        <v>106928</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300</v>
      </c>
      <c r="C32" s="608"/>
      <c r="D32" s="608"/>
      <c r="E32" s="608"/>
      <c r="F32" s="608"/>
      <c r="G32" s="608"/>
      <c r="H32" s="608"/>
      <c r="I32" s="608"/>
      <c r="J32" s="608"/>
      <c r="K32" s="608"/>
      <c r="L32" s="608"/>
      <c r="M32" s="608"/>
      <c r="N32" s="608"/>
      <c r="O32" s="608"/>
      <c r="P32" s="608"/>
      <c r="Q32" s="609"/>
      <c r="R32" s="610">
        <v>1380419</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98.7</v>
      </c>
      <c r="BH32" s="642"/>
      <c r="BI32" s="642"/>
      <c r="BJ32" s="642"/>
      <c r="BK32" s="642"/>
      <c r="BL32" s="642"/>
      <c r="BM32" s="616">
        <v>95.9</v>
      </c>
      <c r="BN32" s="642"/>
      <c r="BO32" s="642"/>
      <c r="BP32" s="642"/>
      <c r="BQ32" s="665"/>
      <c r="BR32" s="667">
        <v>98.6</v>
      </c>
      <c r="BS32" s="642"/>
      <c r="BT32" s="642"/>
      <c r="BU32" s="642"/>
      <c r="BV32" s="642"/>
      <c r="BW32" s="642"/>
      <c r="BX32" s="616">
        <v>96.3</v>
      </c>
      <c r="BY32" s="642"/>
      <c r="BZ32" s="642"/>
      <c r="CA32" s="642"/>
      <c r="CB32" s="665"/>
      <c r="CD32" s="650"/>
      <c r="CE32" s="651"/>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304</v>
      </c>
      <c r="C33" s="608"/>
      <c r="D33" s="608"/>
      <c r="E33" s="608"/>
      <c r="F33" s="608"/>
      <c r="G33" s="608"/>
      <c r="H33" s="608"/>
      <c r="I33" s="608"/>
      <c r="J33" s="608"/>
      <c r="K33" s="608"/>
      <c r="L33" s="608"/>
      <c r="M33" s="608"/>
      <c r="N33" s="608"/>
      <c r="O33" s="608"/>
      <c r="P33" s="608"/>
      <c r="Q33" s="609"/>
      <c r="R33" s="610">
        <v>148121</v>
      </c>
      <c r="S33" s="611"/>
      <c r="T33" s="611"/>
      <c r="U33" s="611"/>
      <c r="V33" s="611"/>
      <c r="W33" s="611"/>
      <c r="X33" s="611"/>
      <c r="Y33" s="612"/>
      <c r="Z33" s="613">
        <v>0.6</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98.8</v>
      </c>
      <c r="BH33" s="669"/>
      <c r="BI33" s="669"/>
      <c r="BJ33" s="669"/>
      <c r="BK33" s="669"/>
      <c r="BL33" s="669"/>
      <c r="BM33" s="670">
        <v>96.2</v>
      </c>
      <c r="BN33" s="669"/>
      <c r="BO33" s="669"/>
      <c r="BP33" s="669"/>
      <c r="BQ33" s="671"/>
      <c r="BR33" s="668">
        <v>98.8</v>
      </c>
      <c r="BS33" s="669"/>
      <c r="BT33" s="669"/>
      <c r="BU33" s="669"/>
      <c r="BV33" s="669"/>
      <c r="BW33" s="669"/>
      <c r="BX33" s="670">
        <v>96</v>
      </c>
      <c r="BY33" s="669"/>
      <c r="BZ33" s="669"/>
      <c r="CA33" s="669"/>
      <c r="CB33" s="671"/>
      <c r="CD33" s="607" t="s">
        <v>306</v>
      </c>
      <c r="CE33" s="608"/>
      <c r="CF33" s="608"/>
      <c r="CG33" s="608"/>
      <c r="CH33" s="608"/>
      <c r="CI33" s="608"/>
      <c r="CJ33" s="608"/>
      <c r="CK33" s="608"/>
      <c r="CL33" s="608"/>
      <c r="CM33" s="608"/>
      <c r="CN33" s="608"/>
      <c r="CO33" s="608"/>
      <c r="CP33" s="608"/>
      <c r="CQ33" s="609"/>
      <c r="CR33" s="610">
        <v>9487456</v>
      </c>
      <c r="CS33" s="642"/>
      <c r="CT33" s="642"/>
      <c r="CU33" s="642"/>
      <c r="CV33" s="642"/>
      <c r="CW33" s="642"/>
      <c r="CX33" s="642"/>
      <c r="CY33" s="643"/>
      <c r="CZ33" s="615">
        <v>40.4</v>
      </c>
      <c r="DA33" s="640"/>
      <c r="DB33" s="640"/>
      <c r="DC33" s="644"/>
      <c r="DD33" s="619">
        <v>7752173</v>
      </c>
      <c r="DE33" s="642"/>
      <c r="DF33" s="642"/>
      <c r="DG33" s="642"/>
      <c r="DH33" s="642"/>
      <c r="DI33" s="642"/>
      <c r="DJ33" s="642"/>
      <c r="DK33" s="643"/>
      <c r="DL33" s="619">
        <v>5490216</v>
      </c>
      <c r="DM33" s="642"/>
      <c r="DN33" s="642"/>
      <c r="DO33" s="642"/>
      <c r="DP33" s="642"/>
      <c r="DQ33" s="642"/>
      <c r="DR33" s="642"/>
      <c r="DS33" s="642"/>
      <c r="DT33" s="642"/>
      <c r="DU33" s="642"/>
      <c r="DV33" s="643"/>
      <c r="DW33" s="615">
        <v>41</v>
      </c>
      <c r="DX33" s="640"/>
      <c r="DY33" s="640"/>
      <c r="DZ33" s="640"/>
      <c r="EA33" s="640"/>
      <c r="EB33" s="640"/>
      <c r="EC33" s="641"/>
    </row>
    <row r="34" spans="2:133" ht="11.25" customHeight="1" x14ac:dyDescent="0.15">
      <c r="B34" s="607" t="s">
        <v>307</v>
      </c>
      <c r="C34" s="608"/>
      <c r="D34" s="608"/>
      <c r="E34" s="608"/>
      <c r="F34" s="608"/>
      <c r="G34" s="608"/>
      <c r="H34" s="608"/>
      <c r="I34" s="608"/>
      <c r="J34" s="608"/>
      <c r="K34" s="608"/>
      <c r="L34" s="608"/>
      <c r="M34" s="608"/>
      <c r="N34" s="608"/>
      <c r="O34" s="608"/>
      <c r="P34" s="608"/>
      <c r="Q34" s="609"/>
      <c r="R34" s="610">
        <v>479217</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3264228</v>
      </c>
      <c r="CS34" s="611"/>
      <c r="CT34" s="611"/>
      <c r="CU34" s="611"/>
      <c r="CV34" s="611"/>
      <c r="CW34" s="611"/>
      <c r="CX34" s="611"/>
      <c r="CY34" s="612"/>
      <c r="CZ34" s="615">
        <v>13.9</v>
      </c>
      <c r="DA34" s="640"/>
      <c r="DB34" s="640"/>
      <c r="DC34" s="644"/>
      <c r="DD34" s="619">
        <v>2481150</v>
      </c>
      <c r="DE34" s="611"/>
      <c r="DF34" s="611"/>
      <c r="DG34" s="611"/>
      <c r="DH34" s="611"/>
      <c r="DI34" s="611"/>
      <c r="DJ34" s="611"/>
      <c r="DK34" s="612"/>
      <c r="DL34" s="619">
        <v>2275276</v>
      </c>
      <c r="DM34" s="611"/>
      <c r="DN34" s="611"/>
      <c r="DO34" s="611"/>
      <c r="DP34" s="611"/>
      <c r="DQ34" s="611"/>
      <c r="DR34" s="611"/>
      <c r="DS34" s="611"/>
      <c r="DT34" s="611"/>
      <c r="DU34" s="611"/>
      <c r="DV34" s="612"/>
      <c r="DW34" s="615">
        <v>17</v>
      </c>
      <c r="DX34" s="640"/>
      <c r="DY34" s="640"/>
      <c r="DZ34" s="640"/>
      <c r="EA34" s="640"/>
      <c r="EB34" s="640"/>
      <c r="EC34" s="641"/>
    </row>
    <row r="35" spans="2:133" ht="11.25" customHeight="1" x14ac:dyDescent="0.15">
      <c r="B35" s="607" t="s">
        <v>309</v>
      </c>
      <c r="C35" s="608"/>
      <c r="D35" s="608"/>
      <c r="E35" s="608"/>
      <c r="F35" s="608"/>
      <c r="G35" s="608"/>
      <c r="H35" s="608"/>
      <c r="I35" s="608"/>
      <c r="J35" s="608"/>
      <c r="K35" s="608"/>
      <c r="L35" s="608"/>
      <c r="M35" s="608"/>
      <c r="N35" s="608"/>
      <c r="O35" s="608"/>
      <c r="P35" s="608"/>
      <c r="Q35" s="609"/>
      <c r="R35" s="610">
        <v>740837</v>
      </c>
      <c r="S35" s="611"/>
      <c r="T35" s="611"/>
      <c r="U35" s="611"/>
      <c r="V35" s="611"/>
      <c r="W35" s="611"/>
      <c r="X35" s="611"/>
      <c r="Y35" s="612"/>
      <c r="Z35" s="613">
        <v>3</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94606</v>
      </c>
      <c r="CS35" s="642"/>
      <c r="CT35" s="642"/>
      <c r="CU35" s="642"/>
      <c r="CV35" s="642"/>
      <c r="CW35" s="642"/>
      <c r="CX35" s="642"/>
      <c r="CY35" s="643"/>
      <c r="CZ35" s="615">
        <v>0.4</v>
      </c>
      <c r="DA35" s="640"/>
      <c r="DB35" s="640"/>
      <c r="DC35" s="644"/>
      <c r="DD35" s="619">
        <v>73239</v>
      </c>
      <c r="DE35" s="642"/>
      <c r="DF35" s="642"/>
      <c r="DG35" s="642"/>
      <c r="DH35" s="642"/>
      <c r="DI35" s="642"/>
      <c r="DJ35" s="642"/>
      <c r="DK35" s="643"/>
      <c r="DL35" s="619">
        <v>73188</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15">
      <c r="B36" s="607" t="s">
        <v>313</v>
      </c>
      <c r="C36" s="608"/>
      <c r="D36" s="608"/>
      <c r="E36" s="608"/>
      <c r="F36" s="608"/>
      <c r="G36" s="608"/>
      <c r="H36" s="608"/>
      <c r="I36" s="608"/>
      <c r="J36" s="608"/>
      <c r="K36" s="608"/>
      <c r="L36" s="608"/>
      <c r="M36" s="608"/>
      <c r="N36" s="608"/>
      <c r="O36" s="608"/>
      <c r="P36" s="608"/>
      <c r="Q36" s="609"/>
      <c r="R36" s="610">
        <v>990508</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2367881</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124739</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3183437</v>
      </c>
      <c r="CS36" s="611"/>
      <c r="CT36" s="611"/>
      <c r="CU36" s="611"/>
      <c r="CV36" s="611"/>
      <c r="CW36" s="611"/>
      <c r="CX36" s="611"/>
      <c r="CY36" s="612"/>
      <c r="CZ36" s="615">
        <v>13.5</v>
      </c>
      <c r="DA36" s="640"/>
      <c r="DB36" s="640"/>
      <c r="DC36" s="644"/>
      <c r="DD36" s="619">
        <v>2638657</v>
      </c>
      <c r="DE36" s="611"/>
      <c r="DF36" s="611"/>
      <c r="DG36" s="611"/>
      <c r="DH36" s="611"/>
      <c r="DI36" s="611"/>
      <c r="DJ36" s="611"/>
      <c r="DK36" s="612"/>
      <c r="DL36" s="619">
        <v>1798357</v>
      </c>
      <c r="DM36" s="611"/>
      <c r="DN36" s="611"/>
      <c r="DO36" s="611"/>
      <c r="DP36" s="611"/>
      <c r="DQ36" s="611"/>
      <c r="DR36" s="611"/>
      <c r="DS36" s="611"/>
      <c r="DT36" s="611"/>
      <c r="DU36" s="611"/>
      <c r="DV36" s="612"/>
      <c r="DW36" s="615">
        <v>13.4</v>
      </c>
      <c r="DX36" s="640"/>
      <c r="DY36" s="640"/>
      <c r="DZ36" s="640"/>
      <c r="EA36" s="640"/>
      <c r="EB36" s="640"/>
      <c r="EC36" s="641"/>
    </row>
    <row r="37" spans="2:133" ht="11.25" customHeight="1" x14ac:dyDescent="0.15">
      <c r="B37" s="607" t="s">
        <v>317</v>
      </c>
      <c r="C37" s="608"/>
      <c r="D37" s="608"/>
      <c r="E37" s="608"/>
      <c r="F37" s="608"/>
      <c r="G37" s="608"/>
      <c r="H37" s="608"/>
      <c r="I37" s="608"/>
      <c r="J37" s="608"/>
      <c r="K37" s="608"/>
      <c r="L37" s="608"/>
      <c r="M37" s="608"/>
      <c r="N37" s="608"/>
      <c r="O37" s="608"/>
      <c r="P37" s="608"/>
      <c r="Q37" s="609"/>
      <c r="R37" s="610">
        <v>226172</v>
      </c>
      <c r="S37" s="611"/>
      <c r="T37" s="611"/>
      <c r="U37" s="611"/>
      <c r="V37" s="611"/>
      <c r="W37" s="611"/>
      <c r="X37" s="611"/>
      <c r="Y37" s="612"/>
      <c r="Z37" s="613">
        <v>0.9</v>
      </c>
      <c r="AA37" s="613"/>
      <c r="AB37" s="613"/>
      <c r="AC37" s="613"/>
      <c r="AD37" s="614">
        <v>43796</v>
      </c>
      <c r="AE37" s="614"/>
      <c r="AF37" s="614"/>
      <c r="AG37" s="614"/>
      <c r="AH37" s="614"/>
      <c r="AI37" s="614"/>
      <c r="AJ37" s="614"/>
      <c r="AK37" s="614"/>
      <c r="AL37" s="615">
        <v>0.3</v>
      </c>
      <c r="AM37" s="616"/>
      <c r="AN37" s="616"/>
      <c r="AO37" s="617"/>
      <c r="AQ37" s="673" t="s">
        <v>318</v>
      </c>
      <c r="AR37" s="674"/>
      <c r="AS37" s="674"/>
      <c r="AT37" s="674"/>
      <c r="AU37" s="674"/>
      <c r="AV37" s="674"/>
      <c r="AW37" s="674"/>
      <c r="AX37" s="674"/>
      <c r="AY37" s="675"/>
      <c r="AZ37" s="610">
        <v>358901</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99739</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1074229</v>
      </c>
      <c r="CS37" s="642"/>
      <c r="CT37" s="642"/>
      <c r="CU37" s="642"/>
      <c r="CV37" s="642"/>
      <c r="CW37" s="642"/>
      <c r="CX37" s="642"/>
      <c r="CY37" s="643"/>
      <c r="CZ37" s="615">
        <v>4.5999999999999996</v>
      </c>
      <c r="DA37" s="640"/>
      <c r="DB37" s="640"/>
      <c r="DC37" s="644"/>
      <c r="DD37" s="619">
        <v>1074229</v>
      </c>
      <c r="DE37" s="642"/>
      <c r="DF37" s="642"/>
      <c r="DG37" s="642"/>
      <c r="DH37" s="642"/>
      <c r="DI37" s="642"/>
      <c r="DJ37" s="642"/>
      <c r="DK37" s="643"/>
      <c r="DL37" s="619">
        <v>858269</v>
      </c>
      <c r="DM37" s="642"/>
      <c r="DN37" s="642"/>
      <c r="DO37" s="642"/>
      <c r="DP37" s="642"/>
      <c r="DQ37" s="642"/>
      <c r="DR37" s="642"/>
      <c r="DS37" s="642"/>
      <c r="DT37" s="642"/>
      <c r="DU37" s="642"/>
      <c r="DV37" s="643"/>
      <c r="DW37" s="615">
        <v>6.4</v>
      </c>
      <c r="DX37" s="640"/>
      <c r="DY37" s="640"/>
      <c r="DZ37" s="640"/>
      <c r="EA37" s="640"/>
      <c r="EB37" s="640"/>
      <c r="EC37" s="641"/>
    </row>
    <row r="38" spans="2:133" ht="11.25" customHeight="1" x14ac:dyDescent="0.15">
      <c r="B38" s="607" t="s">
        <v>321</v>
      </c>
      <c r="C38" s="608"/>
      <c r="D38" s="608"/>
      <c r="E38" s="608"/>
      <c r="F38" s="608"/>
      <c r="G38" s="608"/>
      <c r="H38" s="608"/>
      <c r="I38" s="608"/>
      <c r="J38" s="608"/>
      <c r="K38" s="608"/>
      <c r="L38" s="608"/>
      <c r="M38" s="608"/>
      <c r="N38" s="608"/>
      <c r="O38" s="608"/>
      <c r="P38" s="608"/>
      <c r="Q38" s="609"/>
      <c r="R38" s="610">
        <v>2107452</v>
      </c>
      <c r="S38" s="611"/>
      <c r="T38" s="611"/>
      <c r="U38" s="611"/>
      <c r="V38" s="611"/>
      <c r="W38" s="611"/>
      <c r="X38" s="611"/>
      <c r="Y38" s="612"/>
      <c r="Z38" s="613">
        <v>8.6</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142000</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6541</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1842222</v>
      </c>
      <c r="CS38" s="611"/>
      <c r="CT38" s="611"/>
      <c r="CU38" s="611"/>
      <c r="CV38" s="611"/>
      <c r="CW38" s="611"/>
      <c r="CX38" s="611"/>
      <c r="CY38" s="612"/>
      <c r="CZ38" s="615">
        <v>7.8</v>
      </c>
      <c r="DA38" s="640"/>
      <c r="DB38" s="640"/>
      <c r="DC38" s="644"/>
      <c r="DD38" s="619">
        <v>1483111</v>
      </c>
      <c r="DE38" s="611"/>
      <c r="DF38" s="611"/>
      <c r="DG38" s="611"/>
      <c r="DH38" s="611"/>
      <c r="DI38" s="611"/>
      <c r="DJ38" s="611"/>
      <c r="DK38" s="612"/>
      <c r="DL38" s="619">
        <v>1343395</v>
      </c>
      <c r="DM38" s="611"/>
      <c r="DN38" s="611"/>
      <c r="DO38" s="611"/>
      <c r="DP38" s="611"/>
      <c r="DQ38" s="611"/>
      <c r="DR38" s="611"/>
      <c r="DS38" s="611"/>
      <c r="DT38" s="611"/>
      <c r="DU38" s="611"/>
      <c r="DV38" s="612"/>
      <c r="DW38" s="615">
        <v>10</v>
      </c>
      <c r="DX38" s="640"/>
      <c r="DY38" s="640"/>
      <c r="DZ38" s="640"/>
      <c r="EA38" s="640"/>
      <c r="EB38" s="640"/>
      <c r="EC38" s="641"/>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24758</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9732</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1102963</v>
      </c>
      <c r="CS39" s="642"/>
      <c r="CT39" s="642"/>
      <c r="CU39" s="642"/>
      <c r="CV39" s="642"/>
      <c r="CW39" s="642"/>
      <c r="CX39" s="642"/>
      <c r="CY39" s="643"/>
      <c r="CZ39" s="615">
        <v>4.7</v>
      </c>
      <c r="DA39" s="640"/>
      <c r="DB39" s="640"/>
      <c r="DC39" s="644"/>
      <c r="DD39" s="619">
        <v>1076016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329</v>
      </c>
      <c r="C40" s="608"/>
      <c r="D40" s="608"/>
      <c r="E40" s="608"/>
      <c r="F40" s="608"/>
      <c r="G40" s="608"/>
      <c r="H40" s="608"/>
      <c r="I40" s="608"/>
      <c r="J40" s="608"/>
      <c r="K40" s="608"/>
      <c r="L40" s="608"/>
      <c r="M40" s="608"/>
      <c r="N40" s="608"/>
      <c r="O40" s="608"/>
      <c r="P40" s="608"/>
      <c r="Q40" s="609"/>
      <c r="R40" s="610">
        <v>61352</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2"/>
      <c r="BE40" s="642"/>
      <c r="BF40" s="665"/>
      <c r="BG40" s="658" t="s">
        <v>331</v>
      </c>
      <c r="BH40" s="659"/>
      <c r="BI40" s="659"/>
      <c r="BJ40" s="659"/>
      <c r="BK40" s="659"/>
      <c r="BL40" s="202"/>
      <c r="BM40" s="608" t="s">
        <v>332</v>
      </c>
      <c r="BN40" s="608"/>
      <c r="BO40" s="608"/>
      <c r="BP40" s="608"/>
      <c r="BQ40" s="608"/>
      <c r="BR40" s="608"/>
      <c r="BS40" s="608"/>
      <c r="BT40" s="608"/>
      <c r="BU40" s="609"/>
      <c r="BV40" s="610">
        <v>118</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334</v>
      </c>
      <c r="C41" s="632"/>
      <c r="D41" s="632"/>
      <c r="E41" s="632"/>
      <c r="F41" s="632"/>
      <c r="G41" s="632"/>
      <c r="H41" s="632"/>
      <c r="I41" s="632"/>
      <c r="J41" s="632"/>
      <c r="K41" s="632"/>
      <c r="L41" s="632"/>
      <c r="M41" s="632"/>
      <c r="N41" s="632"/>
      <c r="O41" s="632"/>
      <c r="P41" s="632"/>
      <c r="Q41" s="633"/>
      <c r="R41" s="682">
        <v>24364428</v>
      </c>
      <c r="S41" s="683"/>
      <c r="T41" s="683"/>
      <c r="U41" s="683"/>
      <c r="V41" s="683"/>
      <c r="W41" s="683"/>
      <c r="X41" s="683"/>
      <c r="Y41" s="687"/>
      <c r="Z41" s="688">
        <v>100</v>
      </c>
      <c r="AA41" s="688"/>
      <c r="AB41" s="688"/>
      <c r="AC41" s="688"/>
      <c r="AD41" s="689">
        <v>13318412</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411134</v>
      </c>
      <c r="BA41" s="611"/>
      <c r="BB41" s="611"/>
      <c r="BC41" s="611"/>
      <c r="BD41" s="642"/>
      <c r="BE41" s="642"/>
      <c r="BF41" s="665"/>
      <c r="BG41" s="658"/>
      <c r="BH41" s="659"/>
      <c r="BI41" s="659"/>
      <c r="BJ41" s="659"/>
      <c r="BK41" s="659"/>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1431088</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374</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2823762</v>
      </c>
      <c r="CS42" s="642"/>
      <c r="CT42" s="642"/>
      <c r="CU42" s="642"/>
      <c r="CV42" s="642"/>
      <c r="CW42" s="642"/>
      <c r="CX42" s="642"/>
      <c r="CY42" s="643"/>
      <c r="CZ42" s="615">
        <v>12</v>
      </c>
      <c r="DA42" s="640"/>
      <c r="DB42" s="640"/>
      <c r="DC42" s="644"/>
      <c r="DD42" s="619">
        <v>504379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61700</v>
      </c>
      <c r="CS43" s="642"/>
      <c r="CT43" s="642"/>
      <c r="CU43" s="642"/>
      <c r="CV43" s="642"/>
      <c r="CW43" s="642"/>
      <c r="CX43" s="642"/>
      <c r="CY43" s="643"/>
      <c r="CZ43" s="615">
        <v>0.3</v>
      </c>
      <c r="DA43" s="640"/>
      <c r="DB43" s="640"/>
      <c r="DC43" s="644"/>
      <c r="DD43" s="619">
        <v>61700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2740154</v>
      </c>
      <c r="CS44" s="611"/>
      <c r="CT44" s="611"/>
      <c r="CU44" s="611"/>
      <c r="CV44" s="611"/>
      <c r="CW44" s="611"/>
      <c r="CX44" s="611"/>
      <c r="CY44" s="612"/>
      <c r="CZ44" s="615">
        <v>11.7</v>
      </c>
      <c r="DA44" s="616"/>
      <c r="DB44" s="616"/>
      <c r="DC44" s="622"/>
      <c r="DD44" s="619">
        <v>465691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660592</v>
      </c>
      <c r="CS45" s="642"/>
      <c r="CT45" s="642"/>
      <c r="CU45" s="642"/>
      <c r="CV45" s="642"/>
      <c r="CW45" s="642"/>
      <c r="CX45" s="642"/>
      <c r="CY45" s="643"/>
      <c r="CZ45" s="615">
        <v>2.8</v>
      </c>
      <c r="DA45" s="640"/>
      <c r="DB45" s="640"/>
      <c r="DC45" s="644"/>
      <c r="DD45" s="619">
        <v>57404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347</v>
      </c>
      <c r="CG46" s="608"/>
      <c r="CH46" s="608"/>
      <c r="CI46" s="608"/>
      <c r="CJ46" s="608"/>
      <c r="CK46" s="608"/>
      <c r="CL46" s="608"/>
      <c r="CM46" s="608"/>
      <c r="CN46" s="608"/>
      <c r="CO46" s="608"/>
      <c r="CP46" s="608"/>
      <c r="CQ46" s="609"/>
      <c r="CR46" s="610">
        <v>2014584</v>
      </c>
      <c r="CS46" s="611"/>
      <c r="CT46" s="611"/>
      <c r="CU46" s="611"/>
      <c r="CV46" s="611"/>
      <c r="CW46" s="611"/>
      <c r="CX46" s="611"/>
      <c r="CY46" s="612"/>
      <c r="CZ46" s="615">
        <v>8.6</v>
      </c>
      <c r="DA46" s="616"/>
      <c r="DB46" s="616"/>
      <c r="DC46" s="622"/>
      <c r="DD46" s="619">
        <v>392909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348</v>
      </c>
      <c r="CG47" s="608"/>
      <c r="CH47" s="608"/>
      <c r="CI47" s="608"/>
      <c r="CJ47" s="608"/>
      <c r="CK47" s="608"/>
      <c r="CL47" s="608"/>
      <c r="CM47" s="608"/>
      <c r="CN47" s="608"/>
      <c r="CO47" s="608"/>
      <c r="CP47" s="608"/>
      <c r="CQ47" s="609"/>
      <c r="CR47" s="610">
        <v>83608</v>
      </c>
      <c r="CS47" s="642"/>
      <c r="CT47" s="642"/>
      <c r="CU47" s="642"/>
      <c r="CV47" s="642"/>
      <c r="CW47" s="642"/>
      <c r="CX47" s="642"/>
      <c r="CY47" s="643"/>
      <c r="CZ47" s="615">
        <v>0.4</v>
      </c>
      <c r="DA47" s="640"/>
      <c r="DB47" s="640"/>
      <c r="DC47" s="644"/>
      <c r="DD47" s="619">
        <v>38688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23499248</v>
      </c>
      <c r="CS49" s="669"/>
      <c r="CT49" s="669"/>
      <c r="CU49" s="669"/>
      <c r="CV49" s="669"/>
      <c r="CW49" s="669"/>
      <c r="CX49" s="669"/>
      <c r="CY49" s="698"/>
      <c r="CZ49" s="690">
        <v>100</v>
      </c>
      <c r="DA49" s="699"/>
      <c r="DB49" s="699"/>
      <c r="DC49" s="700"/>
      <c r="DD49" s="701">
        <v>15769748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sDWnxCd51GpxEBkbUP/kZUPXFTJQhwKRgbWlx5ga4CD/ALsGsGxLy5TbRc85+uqeFccYdQXW+uSxpUHBSPanQ==" saltValue="TFZjbmQcg8hKtx8jba4y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24364</v>
      </c>
      <c r="R7" s="740"/>
      <c r="S7" s="740"/>
      <c r="T7" s="740"/>
      <c r="U7" s="740"/>
      <c r="V7" s="740">
        <v>23499</v>
      </c>
      <c r="W7" s="740"/>
      <c r="X7" s="740"/>
      <c r="Y7" s="740"/>
      <c r="Z7" s="740"/>
      <c r="AA7" s="740">
        <v>865</v>
      </c>
      <c r="AB7" s="740"/>
      <c r="AC7" s="740"/>
      <c r="AD7" s="740"/>
      <c r="AE7" s="741"/>
      <c r="AF7" s="742">
        <v>771</v>
      </c>
      <c r="AG7" s="743"/>
      <c r="AH7" s="743"/>
      <c r="AI7" s="743"/>
      <c r="AJ7" s="744"/>
      <c r="AK7" s="745">
        <v>741</v>
      </c>
      <c r="AL7" s="746"/>
      <c r="AM7" s="746"/>
      <c r="AN7" s="746"/>
      <c r="AO7" s="746"/>
      <c r="AP7" s="746">
        <v>26555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555</v>
      </c>
      <c r="BT7" s="734"/>
      <c r="BU7" s="734"/>
      <c r="BV7" s="734"/>
      <c r="BW7" s="734"/>
      <c r="BX7" s="734"/>
      <c r="BY7" s="734"/>
      <c r="BZ7" s="734"/>
      <c r="CA7" s="734"/>
      <c r="CB7" s="734"/>
      <c r="CC7" s="734"/>
      <c r="CD7" s="734"/>
      <c r="CE7" s="734"/>
      <c r="CF7" s="734"/>
      <c r="CG7" s="749"/>
      <c r="CH7" s="730">
        <v>4</v>
      </c>
      <c r="CI7" s="731"/>
      <c r="CJ7" s="731"/>
      <c r="CK7" s="731"/>
      <c r="CL7" s="732"/>
      <c r="CM7" s="730">
        <v>51</v>
      </c>
      <c r="CN7" s="731"/>
      <c r="CO7" s="731"/>
      <c r="CP7" s="731"/>
      <c r="CQ7" s="732"/>
      <c r="CR7" s="730">
        <v>20</v>
      </c>
      <c r="CS7" s="731"/>
      <c r="CT7" s="731"/>
      <c r="CU7" s="731"/>
      <c r="CV7" s="732"/>
      <c r="CW7" s="730" t="s">
        <v>485</v>
      </c>
      <c r="CX7" s="731"/>
      <c r="CY7" s="731"/>
      <c r="CZ7" s="731"/>
      <c r="DA7" s="732"/>
      <c r="DB7" s="730" t="s">
        <v>545</v>
      </c>
      <c r="DC7" s="731"/>
      <c r="DD7" s="731"/>
      <c r="DE7" s="731"/>
      <c r="DF7" s="732"/>
      <c r="DG7" s="730" t="s">
        <v>485</v>
      </c>
      <c r="DH7" s="731"/>
      <c r="DI7" s="731"/>
      <c r="DJ7" s="731"/>
      <c r="DK7" s="732"/>
      <c r="DL7" s="730" t="s">
        <v>485</v>
      </c>
      <c r="DM7" s="731"/>
      <c r="DN7" s="731"/>
      <c r="DO7" s="731"/>
      <c r="DP7" s="732"/>
      <c r="DQ7" s="730" t="s">
        <v>485</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556</v>
      </c>
      <c r="BT8" s="761"/>
      <c r="BU8" s="761"/>
      <c r="BV8" s="761"/>
      <c r="BW8" s="761"/>
      <c r="BX8" s="761"/>
      <c r="BY8" s="761"/>
      <c r="BZ8" s="761"/>
      <c r="CA8" s="761"/>
      <c r="CB8" s="761"/>
      <c r="CC8" s="761"/>
      <c r="CD8" s="761"/>
      <c r="CE8" s="761"/>
      <c r="CF8" s="761"/>
      <c r="CG8" s="762"/>
      <c r="CH8" s="763">
        <v>-82</v>
      </c>
      <c r="CI8" s="764"/>
      <c r="CJ8" s="764"/>
      <c r="CK8" s="764"/>
      <c r="CL8" s="765"/>
      <c r="CM8" s="763">
        <v>1480</v>
      </c>
      <c r="CN8" s="764"/>
      <c r="CO8" s="764"/>
      <c r="CP8" s="764"/>
      <c r="CQ8" s="765"/>
      <c r="CR8" s="763">
        <v>837</v>
      </c>
      <c r="CS8" s="764"/>
      <c r="CT8" s="764"/>
      <c r="CU8" s="764"/>
      <c r="CV8" s="765"/>
      <c r="CW8" s="763">
        <v>5</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557</v>
      </c>
      <c r="BT9" s="761"/>
      <c r="BU9" s="761"/>
      <c r="BV9" s="761"/>
      <c r="BW9" s="761"/>
      <c r="BX9" s="761"/>
      <c r="BY9" s="761"/>
      <c r="BZ9" s="761"/>
      <c r="CA9" s="761"/>
      <c r="CB9" s="761"/>
      <c r="CC9" s="761"/>
      <c r="CD9" s="761"/>
      <c r="CE9" s="761"/>
      <c r="CF9" s="761"/>
      <c r="CG9" s="762"/>
      <c r="CH9" s="763">
        <v>1</v>
      </c>
      <c r="CI9" s="764"/>
      <c r="CJ9" s="764"/>
      <c r="CK9" s="764"/>
      <c r="CL9" s="765"/>
      <c r="CM9" s="763">
        <v>9</v>
      </c>
      <c r="CN9" s="764"/>
      <c r="CO9" s="764"/>
      <c r="CP9" s="764"/>
      <c r="CQ9" s="765"/>
      <c r="CR9" s="763">
        <v>14</v>
      </c>
      <c r="CS9" s="764"/>
      <c r="CT9" s="764"/>
      <c r="CU9" s="764"/>
      <c r="CV9" s="765"/>
      <c r="CW9" s="763" t="s">
        <v>485</v>
      </c>
      <c r="CX9" s="764"/>
      <c r="CY9" s="764"/>
      <c r="CZ9" s="764"/>
      <c r="DA9" s="765"/>
      <c r="DB9" s="763" t="s">
        <v>485</v>
      </c>
      <c r="DC9" s="764"/>
      <c r="DD9" s="764"/>
      <c r="DE9" s="764"/>
      <c r="DF9" s="765"/>
      <c r="DG9" s="763" t="s">
        <v>485</v>
      </c>
      <c r="DH9" s="764"/>
      <c r="DI9" s="764"/>
      <c r="DJ9" s="764"/>
      <c r="DK9" s="765"/>
      <c r="DL9" s="763" t="s">
        <v>485</v>
      </c>
      <c r="DM9" s="764"/>
      <c r="DN9" s="764"/>
      <c r="DO9" s="764"/>
      <c r="DP9" s="765"/>
      <c r="DQ9" s="763" t="s">
        <v>485</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v>24364</v>
      </c>
      <c r="R23" s="780"/>
      <c r="S23" s="780"/>
      <c r="T23" s="780"/>
      <c r="U23" s="780"/>
      <c r="V23" s="780">
        <v>23499</v>
      </c>
      <c r="W23" s="780"/>
      <c r="X23" s="780"/>
      <c r="Y23" s="780"/>
      <c r="Z23" s="780"/>
      <c r="AA23" s="780">
        <v>865</v>
      </c>
      <c r="AB23" s="780"/>
      <c r="AC23" s="780"/>
      <c r="AD23" s="780"/>
      <c r="AE23" s="781"/>
      <c r="AF23" s="782">
        <v>771</v>
      </c>
      <c r="AG23" s="780"/>
      <c r="AH23" s="780"/>
      <c r="AI23" s="780"/>
      <c r="AJ23" s="783"/>
      <c r="AK23" s="784"/>
      <c r="AL23" s="785"/>
      <c r="AM23" s="785"/>
      <c r="AN23" s="785"/>
      <c r="AO23" s="785"/>
      <c r="AP23" s="780">
        <v>26555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5344</v>
      </c>
      <c r="R28" s="810"/>
      <c r="S28" s="810"/>
      <c r="T28" s="810"/>
      <c r="U28" s="810"/>
      <c r="V28" s="810">
        <v>5219</v>
      </c>
      <c r="W28" s="810"/>
      <c r="X28" s="810"/>
      <c r="Y28" s="810"/>
      <c r="Z28" s="810"/>
      <c r="AA28" s="810">
        <v>125</v>
      </c>
      <c r="AB28" s="810"/>
      <c r="AC28" s="810"/>
      <c r="AD28" s="810"/>
      <c r="AE28" s="811"/>
      <c r="AF28" s="812">
        <v>125</v>
      </c>
      <c r="AG28" s="810"/>
      <c r="AH28" s="810"/>
      <c r="AI28" s="810"/>
      <c r="AJ28" s="813"/>
      <c r="AK28" s="814">
        <v>411</v>
      </c>
      <c r="AL28" s="815"/>
      <c r="AM28" s="815"/>
      <c r="AN28" s="815"/>
      <c r="AO28" s="815"/>
      <c r="AP28" s="815" t="s">
        <v>485</v>
      </c>
      <c r="AQ28" s="815"/>
      <c r="AR28" s="815"/>
      <c r="AS28" s="815"/>
      <c r="AT28" s="815"/>
      <c r="AU28" s="815" t="s">
        <v>485</v>
      </c>
      <c r="AV28" s="815"/>
      <c r="AW28" s="815"/>
      <c r="AX28" s="815"/>
      <c r="AY28" s="815"/>
      <c r="AZ28" s="816" t="s">
        <v>545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857</v>
      </c>
      <c r="R29" s="771"/>
      <c r="S29" s="771"/>
      <c r="T29" s="771"/>
      <c r="U29" s="771"/>
      <c r="V29" s="771">
        <v>854</v>
      </c>
      <c r="W29" s="771"/>
      <c r="X29" s="771"/>
      <c r="Y29" s="771"/>
      <c r="Z29" s="771"/>
      <c r="AA29" s="771">
        <v>3</v>
      </c>
      <c r="AB29" s="771"/>
      <c r="AC29" s="771"/>
      <c r="AD29" s="771"/>
      <c r="AE29" s="772"/>
      <c r="AF29" s="773">
        <v>3</v>
      </c>
      <c r="AG29" s="774"/>
      <c r="AH29" s="774"/>
      <c r="AI29" s="774"/>
      <c r="AJ29" s="775"/>
      <c r="AK29" s="821">
        <v>154</v>
      </c>
      <c r="AL29" s="817"/>
      <c r="AM29" s="817"/>
      <c r="AN29" s="817"/>
      <c r="AO29" s="817"/>
      <c r="AP29" s="817" t="s">
        <v>485</v>
      </c>
      <c r="AQ29" s="817"/>
      <c r="AR29" s="817"/>
      <c r="AS29" s="817"/>
      <c r="AT29" s="817"/>
      <c r="AU29" s="817" t="s">
        <v>485</v>
      </c>
      <c r="AV29" s="817"/>
      <c r="AW29" s="817"/>
      <c r="AX29" s="817"/>
      <c r="AY29" s="817"/>
      <c r="AZ29" s="818" t="s">
        <v>545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4641</v>
      </c>
      <c r="R30" s="771"/>
      <c r="S30" s="771"/>
      <c r="T30" s="771"/>
      <c r="U30" s="771"/>
      <c r="V30" s="771">
        <v>4587</v>
      </c>
      <c r="W30" s="771"/>
      <c r="X30" s="771"/>
      <c r="Y30" s="771"/>
      <c r="Z30" s="771"/>
      <c r="AA30" s="771">
        <v>54</v>
      </c>
      <c r="AB30" s="771"/>
      <c r="AC30" s="771"/>
      <c r="AD30" s="771"/>
      <c r="AE30" s="772"/>
      <c r="AF30" s="773">
        <v>54</v>
      </c>
      <c r="AG30" s="774"/>
      <c r="AH30" s="774"/>
      <c r="AI30" s="774"/>
      <c r="AJ30" s="775"/>
      <c r="AK30" s="821">
        <v>688</v>
      </c>
      <c r="AL30" s="817"/>
      <c r="AM30" s="817"/>
      <c r="AN30" s="817"/>
      <c r="AO30" s="817"/>
      <c r="AP30" s="817" t="s">
        <v>485</v>
      </c>
      <c r="AQ30" s="817"/>
      <c r="AR30" s="817"/>
      <c r="AS30" s="817"/>
      <c r="AT30" s="817"/>
      <c r="AU30" s="817" t="s">
        <v>485</v>
      </c>
      <c r="AV30" s="817"/>
      <c r="AW30" s="817"/>
      <c r="AX30" s="817"/>
      <c r="AY30" s="817"/>
      <c r="AZ30" s="818" t="s">
        <v>545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689</v>
      </c>
      <c r="R31" s="771"/>
      <c r="S31" s="771"/>
      <c r="T31" s="771"/>
      <c r="U31" s="771"/>
      <c r="V31" s="771">
        <v>696</v>
      </c>
      <c r="W31" s="771"/>
      <c r="X31" s="771"/>
      <c r="Y31" s="771"/>
      <c r="Z31" s="771"/>
      <c r="AA31" s="771">
        <v>-7</v>
      </c>
      <c r="AB31" s="771"/>
      <c r="AC31" s="771"/>
      <c r="AD31" s="771"/>
      <c r="AE31" s="772"/>
      <c r="AF31" s="773">
        <v>939</v>
      </c>
      <c r="AG31" s="774"/>
      <c r="AH31" s="774"/>
      <c r="AI31" s="774"/>
      <c r="AJ31" s="775"/>
      <c r="AK31" s="821">
        <v>18</v>
      </c>
      <c r="AL31" s="817"/>
      <c r="AM31" s="817"/>
      <c r="AN31" s="817"/>
      <c r="AO31" s="817"/>
      <c r="AP31" s="817">
        <v>1534</v>
      </c>
      <c r="AQ31" s="817"/>
      <c r="AR31" s="817"/>
      <c r="AS31" s="817"/>
      <c r="AT31" s="817"/>
      <c r="AU31" s="817">
        <v>174</v>
      </c>
      <c r="AV31" s="817"/>
      <c r="AW31" s="817"/>
      <c r="AX31" s="817"/>
      <c r="AY31" s="817"/>
      <c r="AZ31" s="818" t="s">
        <v>545</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15</v>
      </c>
      <c r="R32" s="771"/>
      <c r="S32" s="771"/>
      <c r="T32" s="771"/>
      <c r="U32" s="771"/>
      <c r="V32" s="771">
        <v>12</v>
      </c>
      <c r="W32" s="771"/>
      <c r="X32" s="771"/>
      <c r="Y32" s="771"/>
      <c r="Z32" s="771"/>
      <c r="AA32" s="771">
        <v>3</v>
      </c>
      <c r="AB32" s="771"/>
      <c r="AC32" s="771"/>
      <c r="AD32" s="771"/>
      <c r="AE32" s="772"/>
      <c r="AF32" s="773">
        <v>8</v>
      </c>
      <c r="AG32" s="774"/>
      <c r="AH32" s="774"/>
      <c r="AI32" s="774"/>
      <c r="AJ32" s="775"/>
      <c r="AK32" s="821">
        <v>142</v>
      </c>
      <c r="AL32" s="817"/>
      <c r="AM32" s="817"/>
      <c r="AN32" s="817"/>
      <c r="AO32" s="817"/>
      <c r="AP32" s="817" t="s">
        <v>485</v>
      </c>
      <c r="AQ32" s="817"/>
      <c r="AR32" s="817"/>
      <c r="AS32" s="817"/>
      <c r="AT32" s="817"/>
      <c r="AU32" s="817" t="s">
        <v>485</v>
      </c>
      <c r="AV32" s="817"/>
      <c r="AW32" s="817"/>
      <c r="AX32" s="817"/>
      <c r="AY32" s="817"/>
      <c r="AZ32" s="818" t="s">
        <v>545</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1457</v>
      </c>
      <c r="R33" s="771"/>
      <c r="S33" s="771"/>
      <c r="T33" s="771"/>
      <c r="U33" s="771"/>
      <c r="V33" s="771">
        <v>1318</v>
      </c>
      <c r="W33" s="771"/>
      <c r="X33" s="771"/>
      <c r="Y33" s="771"/>
      <c r="Z33" s="771"/>
      <c r="AA33" s="771">
        <v>139</v>
      </c>
      <c r="AB33" s="771"/>
      <c r="AC33" s="771"/>
      <c r="AD33" s="771"/>
      <c r="AE33" s="772"/>
      <c r="AF33" s="773">
        <v>431</v>
      </c>
      <c r="AG33" s="774"/>
      <c r="AH33" s="774"/>
      <c r="AI33" s="774"/>
      <c r="AJ33" s="775"/>
      <c r="AK33" s="821">
        <v>359</v>
      </c>
      <c r="AL33" s="817"/>
      <c r="AM33" s="817"/>
      <c r="AN33" s="817"/>
      <c r="AO33" s="817"/>
      <c r="AP33" s="817">
        <v>3662</v>
      </c>
      <c r="AQ33" s="817"/>
      <c r="AR33" s="817"/>
      <c r="AS33" s="817"/>
      <c r="AT33" s="817"/>
      <c r="AU33" s="817">
        <v>1608</v>
      </c>
      <c r="AV33" s="817"/>
      <c r="AW33" s="817"/>
      <c r="AX33" s="817"/>
      <c r="AY33" s="817"/>
      <c r="AZ33" s="818" t="s">
        <v>545</v>
      </c>
      <c r="BA33" s="818"/>
      <c r="BB33" s="818"/>
      <c r="BC33" s="818"/>
      <c r="BD33" s="818"/>
      <c r="BE33" s="819" t="s">
        <v>391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1559</v>
      </c>
      <c r="AG63" s="831"/>
      <c r="AH63" s="831"/>
      <c r="AI63" s="831"/>
      <c r="AJ63" s="832"/>
      <c r="AK63" s="833"/>
      <c r="AL63" s="828"/>
      <c r="AM63" s="828"/>
      <c r="AN63" s="828"/>
      <c r="AO63" s="828"/>
      <c r="AP63" s="831">
        <v>5196</v>
      </c>
      <c r="AQ63" s="831"/>
      <c r="AR63" s="831"/>
      <c r="AS63" s="831"/>
      <c r="AT63" s="831"/>
      <c r="AU63" s="831">
        <v>1782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4482</v>
      </c>
      <c r="R68" s="853"/>
      <c r="S68" s="853"/>
      <c r="T68" s="853"/>
      <c r="U68" s="853"/>
      <c r="V68" s="853">
        <v>4248</v>
      </c>
      <c r="W68" s="853"/>
      <c r="X68" s="853"/>
      <c r="Y68" s="853"/>
      <c r="Z68" s="853"/>
      <c r="AA68" s="853">
        <v>235</v>
      </c>
      <c r="AB68" s="853"/>
      <c r="AC68" s="853"/>
      <c r="AD68" s="853"/>
      <c r="AE68" s="853"/>
      <c r="AF68" s="853">
        <v>235</v>
      </c>
      <c r="AG68" s="853"/>
      <c r="AH68" s="853"/>
      <c r="AI68" s="853"/>
      <c r="AJ68" s="853"/>
      <c r="AK68" s="853">
        <v>190</v>
      </c>
      <c r="AL68" s="853"/>
      <c r="AM68" s="853"/>
      <c r="AN68" s="853"/>
      <c r="AO68" s="853"/>
      <c r="AP68" s="853" t="s">
        <v>545</v>
      </c>
      <c r="AQ68" s="853"/>
      <c r="AR68" s="853"/>
      <c r="AS68" s="853"/>
      <c r="AT68" s="853"/>
      <c r="AU68" s="853" t="s">
        <v>545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547</v>
      </c>
      <c r="C69" s="861"/>
      <c r="D69" s="861"/>
      <c r="E69" s="861"/>
      <c r="F69" s="861"/>
      <c r="G69" s="861"/>
      <c r="H69" s="861"/>
      <c r="I69" s="861"/>
      <c r="J69" s="861"/>
      <c r="K69" s="861"/>
      <c r="L69" s="861"/>
      <c r="M69" s="861"/>
      <c r="N69" s="861"/>
      <c r="O69" s="861"/>
      <c r="P69" s="862"/>
      <c r="Q69" s="863">
        <v>340</v>
      </c>
      <c r="R69" s="817"/>
      <c r="S69" s="817"/>
      <c r="T69" s="817"/>
      <c r="U69" s="817"/>
      <c r="V69" s="817">
        <v>298</v>
      </c>
      <c r="W69" s="817"/>
      <c r="X69" s="817"/>
      <c r="Y69" s="817"/>
      <c r="Z69" s="817"/>
      <c r="AA69" s="817">
        <v>43</v>
      </c>
      <c r="AB69" s="817"/>
      <c r="AC69" s="817"/>
      <c r="AD69" s="817"/>
      <c r="AE69" s="817"/>
      <c r="AF69" s="817">
        <v>43</v>
      </c>
      <c r="AG69" s="817"/>
      <c r="AH69" s="817"/>
      <c r="AI69" s="817"/>
      <c r="AJ69" s="817"/>
      <c r="AK69" s="817" t="s">
        <v>545</v>
      </c>
      <c r="AL69" s="817"/>
      <c r="AM69" s="817"/>
      <c r="AN69" s="817"/>
      <c r="AO69" s="817"/>
      <c r="AP69" s="817" t="s">
        <v>545</v>
      </c>
      <c r="AQ69" s="817"/>
      <c r="AR69" s="817"/>
      <c r="AS69" s="817"/>
      <c r="AT69" s="817"/>
      <c r="AU69" s="817" t="s">
        <v>545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548</v>
      </c>
      <c r="C70" s="861"/>
      <c r="D70" s="861"/>
      <c r="E70" s="861"/>
      <c r="F70" s="861"/>
      <c r="G70" s="861"/>
      <c r="H70" s="861"/>
      <c r="I70" s="861"/>
      <c r="J70" s="861"/>
      <c r="K70" s="861"/>
      <c r="L70" s="861"/>
      <c r="M70" s="861"/>
      <c r="N70" s="861"/>
      <c r="O70" s="861"/>
      <c r="P70" s="862"/>
      <c r="Q70" s="863">
        <v>6981</v>
      </c>
      <c r="R70" s="817"/>
      <c r="S70" s="817"/>
      <c r="T70" s="817"/>
      <c r="U70" s="817"/>
      <c r="V70" s="817">
        <v>6816</v>
      </c>
      <c r="W70" s="817"/>
      <c r="X70" s="817"/>
      <c r="Y70" s="817"/>
      <c r="Z70" s="817"/>
      <c r="AA70" s="817">
        <v>165</v>
      </c>
      <c r="AB70" s="817"/>
      <c r="AC70" s="817"/>
      <c r="AD70" s="817"/>
      <c r="AE70" s="817"/>
      <c r="AF70" s="817">
        <v>164</v>
      </c>
      <c r="AG70" s="817"/>
      <c r="AH70" s="817"/>
      <c r="AI70" s="817"/>
      <c r="AJ70" s="817"/>
      <c r="AK70" s="817">
        <v>124</v>
      </c>
      <c r="AL70" s="817"/>
      <c r="AM70" s="817"/>
      <c r="AN70" s="817"/>
      <c r="AO70" s="817"/>
      <c r="AP70" s="817">
        <v>1948</v>
      </c>
      <c r="AQ70" s="817"/>
      <c r="AR70" s="817"/>
      <c r="AS70" s="817"/>
      <c r="AT70" s="817"/>
      <c r="AU70" s="817">
        <v>347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549</v>
      </c>
      <c r="C71" s="861"/>
      <c r="D71" s="861"/>
      <c r="E71" s="861"/>
      <c r="F71" s="861"/>
      <c r="G71" s="861"/>
      <c r="H71" s="861"/>
      <c r="I71" s="861"/>
      <c r="J71" s="861"/>
      <c r="K71" s="861"/>
      <c r="L71" s="861"/>
      <c r="M71" s="861"/>
      <c r="N71" s="861"/>
      <c r="O71" s="861"/>
      <c r="P71" s="862"/>
      <c r="Q71" s="863">
        <v>134</v>
      </c>
      <c r="R71" s="817"/>
      <c r="S71" s="817"/>
      <c r="T71" s="817"/>
      <c r="U71" s="817"/>
      <c r="V71" s="817">
        <v>128</v>
      </c>
      <c r="W71" s="817"/>
      <c r="X71" s="817"/>
      <c r="Y71" s="817"/>
      <c r="Z71" s="817"/>
      <c r="AA71" s="817">
        <v>6</v>
      </c>
      <c r="AB71" s="817"/>
      <c r="AC71" s="817"/>
      <c r="AD71" s="817"/>
      <c r="AE71" s="817"/>
      <c r="AF71" s="817">
        <v>6</v>
      </c>
      <c r="AG71" s="817"/>
      <c r="AH71" s="817"/>
      <c r="AI71" s="817"/>
      <c r="AJ71" s="817"/>
      <c r="AK71" s="817" t="s">
        <v>545</v>
      </c>
      <c r="AL71" s="817"/>
      <c r="AM71" s="817"/>
      <c r="AN71" s="817"/>
      <c r="AO71" s="817"/>
      <c r="AP71" s="817" t="s">
        <v>545</v>
      </c>
      <c r="AQ71" s="817"/>
      <c r="AR71" s="817"/>
      <c r="AS71" s="817"/>
      <c r="AT71" s="817"/>
      <c r="AU71" s="817" t="s">
        <v>545</v>
      </c>
      <c r="AV71" s="817"/>
      <c r="AW71" s="817"/>
      <c r="AX71" s="817"/>
      <c r="AY71" s="817"/>
      <c r="AZ71" s="819" t="s">
        <v>553</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549</v>
      </c>
      <c r="C72" s="861"/>
      <c r="D72" s="861"/>
      <c r="E72" s="861"/>
      <c r="F72" s="861"/>
      <c r="G72" s="861"/>
      <c r="H72" s="861"/>
      <c r="I72" s="861"/>
      <c r="J72" s="861"/>
      <c r="K72" s="861"/>
      <c r="L72" s="861"/>
      <c r="M72" s="861"/>
      <c r="N72" s="861"/>
      <c r="O72" s="861"/>
      <c r="P72" s="862"/>
      <c r="Q72" s="863">
        <v>509522</v>
      </c>
      <c r="R72" s="817"/>
      <c r="S72" s="817"/>
      <c r="T72" s="817"/>
      <c r="U72" s="817"/>
      <c r="V72" s="817">
        <v>498264</v>
      </c>
      <c r="W72" s="817"/>
      <c r="X72" s="817"/>
      <c r="Y72" s="817"/>
      <c r="Z72" s="817"/>
      <c r="AA72" s="817">
        <v>11257</v>
      </c>
      <c r="AB72" s="817"/>
      <c r="AC72" s="817"/>
      <c r="AD72" s="817"/>
      <c r="AE72" s="817"/>
      <c r="AF72" s="817">
        <v>11257</v>
      </c>
      <c r="AG72" s="817"/>
      <c r="AH72" s="817"/>
      <c r="AI72" s="817"/>
      <c r="AJ72" s="817"/>
      <c r="AK72" s="817" t="s">
        <v>545</v>
      </c>
      <c r="AL72" s="817"/>
      <c r="AM72" s="817"/>
      <c r="AN72" s="817"/>
      <c r="AO72" s="817"/>
      <c r="AP72" s="817" t="s">
        <v>545</v>
      </c>
      <c r="AQ72" s="817"/>
      <c r="AR72" s="817"/>
      <c r="AS72" s="817"/>
      <c r="AT72" s="817"/>
      <c r="AU72" s="817" t="s">
        <v>545</v>
      </c>
      <c r="AV72" s="817"/>
      <c r="AW72" s="817"/>
      <c r="AX72" s="817"/>
      <c r="AY72" s="817"/>
      <c r="AZ72" s="819" t="s">
        <v>554</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550</v>
      </c>
      <c r="C73" s="861"/>
      <c r="D73" s="861"/>
      <c r="E73" s="861"/>
      <c r="F73" s="861"/>
      <c r="G73" s="861"/>
      <c r="H73" s="861"/>
      <c r="I73" s="861"/>
      <c r="J73" s="861"/>
      <c r="K73" s="861"/>
      <c r="L73" s="861"/>
      <c r="M73" s="861"/>
      <c r="N73" s="861"/>
      <c r="O73" s="861"/>
      <c r="P73" s="862"/>
      <c r="Q73" s="863">
        <v>301</v>
      </c>
      <c r="R73" s="817"/>
      <c r="S73" s="817"/>
      <c r="T73" s="817"/>
      <c r="U73" s="817"/>
      <c r="V73" s="817">
        <v>293</v>
      </c>
      <c r="W73" s="817"/>
      <c r="X73" s="817"/>
      <c r="Y73" s="817"/>
      <c r="Z73" s="817"/>
      <c r="AA73" s="817">
        <v>8</v>
      </c>
      <c r="AB73" s="817"/>
      <c r="AC73" s="817"/>
      <c r="AD73" s="817"/>
      <c r="AE73" s="817"/>
      <c r="AF73" s="817">
        <v>8</v>
      </c>
      <c r="AG73" s="817"/>
      <c r="AH73" s="817"/>
      <c r="AI73" s="817"/>
      <c r="AJ73" s="817"/>
      <c r="AK73" s="817">
        <v>24</v>
      </c>
      <c r="AL73" s="817"/>
      <c r="AM73" s="817"/>
      <c r="AN73" s="817"/>
      <c r="AO73" s="817"/>
      <c r="AP73" s="817" t="s">
        <v>545</v>
      </c>
      <c r="AQ73" s="817"/>
      <c r="AR73" s="817"/>
      <c r="AS73" s="817"/>
      <c r="AT73" s="817"/>
      <c r="AU73" s="817" t="s">
        <v>545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551</v>
      </c>
      <c r="C74" s="861"/>
      <c r="D74" s="861"/>
      <c r="E74" s="861"/>
      <c r="F74" s="861"/>
      <c r="G74" s="861"/>
      <c r="H74" s="861"/>
      <c r="I74" s="861"/>
      <c r="J74" s="861"/>
      <c r="K74" s="861"/>
      <c r="L74" s="861"/>
      <c r="M74" s="861"/>
      <c r="N74" s="861"/>
      <c r="O74" s="861"/>
      <c r="P74" s="862"/>
      <c r="Q74" s="863">
        <v>588</v>
      </c>
      <c r="R74" s="817"/>
      <c r="S74" s="817"/>
      <c r="T74" s="817"/>
      <c r="U74" s="817"/>
      <c r="V74" s="817">
        <v>552</v>
      </c>
      <c r="W74" s="817"/>
      <c r="X74" s="817"/>
      <c r="Y74" s="817"/>
      <c r="Z74" s="817"/>
      <c r="AA74" s="817">
        <v>37</v>
      </c>
      <c r="AB74" s="817"/>
      <c r="AC74" s="817"/>
      <c r="AD74" s="817"/>
      <c r="AE74" s="817"/>
      <c r="AF74" s="817">
        <v>37</v>
      </c>
      <c r="AG74" s="817"/>
      <c r="AH74" s="817"/>
      <c r="AI74" s="817"/>
      <c r="AJ74" s="817"/>
      <c r="AK74" s="817" t="s">
        <v>545</v>
      </c>
      <c r="AL74" s="817"/>
      <c r="AM74" s="817"/>
      <c r="AN74" s="817"/>
      <c r="AO74" s="817"/>
      <c r="AP74" s="817" t="s">
        <v>545</v>
      </c>
      <c r="AQ74" s="817"/>
      <c r="AR74" s="817"/>
      <c r="AS74" s="817"/>
      <c r="AT74" s="817"/>
      <c r="AU74" s="817" t="s">
        <v>545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552</v>
      </c>
      <c r="C75" s="861"/>
      <c r="D75" s="861"/>
      <c r="E75" s="861"/>
      <c r="F75" s="861"/>
      <c r="G75" s="861"/>
      <c r="H75" s="861"/>
      <c r="I75" s="861"/>
      <c r="J75" s="861"/>
      <c r="K75" s="861"/>
      <c r="L75" s="861"/>
      <c r="M75" s="861"/>
      <c r="N75" s="861"/>
      <c r="O75" s="861"/>
      <c r="P75" s="862"/>
      <c r="Q75" s="864">
        <v>77</v>
      </c>
      <c r="R75" s="865"/>
      <c r="S75" s="865"/>
      <c r="T75" s="865"/>
      <c r="U75" s="821"/>
      <c r="V75" s="866">
        <v>69</v>
      </c>
      <c r="W75" s="865"/>
      <c r="X75" s="865"/>
      <c r="Y75" s="865"/>
      <c r="Z75" s="821"/>
      <c r="AA75" s="866">
        <v>8</v>
      </c>
      <c r="AB75" s="865"/>
      <c r="AC75" s="865"/>
      <c r="AD75" s="865"/>
      <c r="AE75" s="821"/>
      <c r="AF75" s="866">
        <v>8</v>
      </c>
      <c r="AG75" s="865"/>
      <c r="AH75" s="865"/>
      <c r="AI75" s="865"/>
      <c r="AJ75" s="821"/>
      <c r="AK75" s="866" t="s">
        <v>545</v>
      </c>
      <c r="AL75" s="865"/>
      <c r="AM75" s="865"/>
      <c r="AN75" s="865"/>
      <c r="AO75" s="821"/>
      <c r="AP75" s="866" t="s">
        <v>545</v>
      </c>
      <c r="AQ75" s="865"/>
      <c r="AR75" s="865"/>
      <c r="AS75" s="865"/>
      <c r="AT75" s="821"/>
      <c r="AU75" s="866" t="s">
        <v>545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11758</v>
      </c>
      <c r="AG88" s="831"/>
      <c r="AH88" s="831"/>
      <c r="AI88" s="831"/>
      <c r="AJ88" s="831"/>
      <c r="AK88" s="828"/>
      <c r="AL88" s="828"/>
      <c r="AM88" s="828"/>
      <c r="AN88" s="828"/>
      <c r="AO88" s="828"/>
      <c r="AP88" s="831">
        <v>1948</v>
      </c>
      <c r="AQ88" s="831"/>
      <c r="AR88" s="831"/>
      <c r="AS88" s="831"/>
      <c r="AT88" s="831"/>
      <c r="AU88" s="831">
        <v>347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871</v>
      </c>
      <c r="CS102" s="839"/>
      <c r="CT102" s="839"/>
      <c r="CU102" s="839"/>
      <c r="CV102" s="878"/>
      <c r="CW102" s="877">
        <v>5</v>
      </c>
      <c r="CX102" s="839"/>
      <c r="CY102" s="839"/>
      <c r="CZ102" s="839"/>
      <c r="DA102" s="878"/>
      <c r="DB102" s="877" t="s">
        <v>485</v>
      </c>
      <c r="DC102" s="839"/>
      <c r="DD102" s="839"/>
      <c r="DE102" s="839"/>
      <c r="DF102" s="878"/>
      <c r="DG102" s="877" t="s">
        <v>485</v>
      </c>
      <c r="DH102" s="839"/>
      <c r="DI102" s="839"/>
      <c r="DJ102" s="839"/>
      <c r="DK102" s="878"/>
      <c r="DL102" s="877" t="s">
        <v>485</v>
      </c>
      <c r="DM102" s="839"/>
      <c r="DN102" s="839"/>
      <c r="DO102" s="839"/>
      <c r="DP102" s="878"/>
      <c r="DQ102" s="877" t="s">
        <v>485</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2131110</v>
      </c>
      <c r="AB110" s="887"/>
      <c r="AC110" s="887"/>
      <c r="AD110" s="887"/>
      <c r="AE110" s="888"/>
      <c r="AF110" s="889">
        <v>2248428</v>
      </c>
      <c r="AG110" s="887"/>
      <c r="AH110" s="887"/>
      <c r="AI110" s="887"/>
      <c r="AJ110" s="888"/>
      <c r="AK110" s="889">
        <v>2383319</v>
      </c>
      <c r="AL110" s="887"/>
      <c r="AM110" s="887"/>
      <c r="AN110" s="887"/>
      <c r="AO110" s="888"/>
      <c r="AP110" s="890">
        <v>21.1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27306522</v>
      </c>
      <c r="BR110" s="918"/>
      <c r="BS110" s="918"/>
      <c r="BT110" s="918"/>
      <c r="BU110" s="918"/>
      <c r="BV110" s="918">
        <v>26723530</v>
      </c>
      <c r="BW110" s="918"/>
      <c r="BX110" s="918"/>
      <c r="BY110" s="918"/>
      <c r="BZ110" s="918"/>
      <c r="CA110" s="918">
        <v>26554591</v>
      </c>
      <c r="CB110" s="918"/>
      <c r="CC110" s="918"/>
      <c r="CD110" s="918"/>
      <c r="CE110" s="918"/>
      <c r="CF110" s="931">
        <v>235.3</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65000</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65000</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1958391</v>
      </c>
      <c r="BR112" s="913"/>
      <c r="BS112" s="913"/>
      <c r="BT112" s="913"/>
      <c r="BU112" s="913"/>
      <c r="BV112" s="913">
        <v>1992962</v>
      </c>
      <c r="BW112" s="913"/>
      <c r="BX112" s="913"/>
      <c r="BY112" s="913"/>
      <c r="BZ112" s="913"/>
      <c r="CA112" s="913">
        <v>1781722</v>
      </c>
      <c r="CB112" s="913"/>
      <c r="CC112" s="913"/>
      <c r="CD112" s="913"/>
      <c r="CE112" s="913"/>
      <c r="CF112" s="907">
        <v>15.8</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191790</v>
      </c>
      <c r="AB113" s="925"/>
      <c r="AC113" s="925"/>
      <c r="AD113" s="925"/>
      <c r="AE113" s="926"/>
      <c r="AF113" s="927">
        <v>143021</v>
      </c>
      <c r="AG113" s="925"/>
      <c r="AH113" s="925"/>
      <c r="AI113" s="925"/>
      <c r="AJ113" s="926"/>
      <c r="AK113" s="927">
        <v>123767</v>
      </c>
      <c r="AL113" s="925"/>
      <c r="AM113" s="925"/>
      <c r="AN113" s="925"/>
      <c r="AO113" s="926"/>
      <c r="AP113" s="928">
        <v>1.1000000000000001</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404067</v>
      </c>
      <c r="BR113" s="913"/>
      <c r="BS113" s="913"/>
      <c r="BT113" s="913"/>
      <c r="BU113" s="913"/>
      <c r="BV113" s="913">
        <v>378172</v>
      </c>
      <c r="BW113" s="913"/>
      <c r="BX113" s="913"/>
      <c r="BY113" s="913"/>
      <c r="BZ113" s="913"/>
      <c r="CA113" s="913">
        <v>347119</v>
      </c>
      <c r="CB113" s="913"/>
      <c r="CC113" s="913"/>
      <c r="CD113" s="913"/>
      <c r="CE113" s="913"/>
      <c r="CF113" s="907">
        <v>3.1</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26360</v>
      </c>
      <c r="AB114" s="946"/>
      <c r="AC114" s="946"/>
      <c r="AD114" s="946"/>
      <c r="AE114" s="947"/>
      <c r="AF114" s="948">
        <v>25995</v>
      </c>
      <c r="AG114" s="946"/>
      <c r="AH114" s="946"/>
      <c r="AI114" s="946"/>
      <c r="AJ114" s="947"/>
      <c r="AK114" s="948">
        <v>38612</v>
      </c>
      <c r="AL114" s="946"/>
      <c r="AM114" s="946"/>
      <c r="AN114" s="946"/>
      <c r="AO114" s="947"/>
      <c r="AP114" s="949">
        <v>0.3</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2735671</v>
      </c>
      <c r="BR114" s="913"/>
      <c r="BS114" s="913"/>
      <c r="BT114" s="913"/>
      <c r="BU114" s="913"/>
      <c r="BV114" s="913">
        <v>2620871</v>
      </c>
      <c r="BW114" s="913"/>
      <c r="BX114" s="913"/>
      <c r="BY114" s="913"/>
      <c r="BZ114" s="913"/>
      <c r="CA114" s="913">
        <v>2615696</v>
      </c>
      <c r="CB114" s="913"/>
      <c r="CC114" s="913"/>
      <c r="CD114" s="913"/>
      <c r="CE114" s="913"/>
      <c r="CF114" s="907">
        <v>23.2</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84379</v>
      </c>
      <c r="AB115" s="925"/>
      <c r="AC115" s="925"/>
      <c r="AD115" s="925"/>
      <c r="AE115" s="926"/>
      <c r="AF115" s="927">
        <v>6089</v>
      </c>
      <c r="AG115" s="925"/>
      <c r="AH115" s="925"/>
      <c r="AI115" s="925"/>
      <c r="AJ115" s="926"/>
      <c r="AK115" s="927">
        <v>1809</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2433639</v>
      </c>
      <c r="AB117" s="966"/>
      <c r="AC117" s="966"/>
      <c r="AD117" s="966"/>
      <c r="AE117" s="967"/>
      <c r="AF117" s="968">
        <v>2423533</v>
      </c>
      <c r="AG117" s="966"/>
      <c r="AH117" s="966"/>
      <c r="AI117" s="966"/>
      <c r="AJ117" s="967"/>
      <c r="AK117" s="968">
        <v>2547507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65000</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440</v>
      </c>
      <c r="BP119" s="992"/>
      <c r="BQ119" s="986">
        <v>32469651</v>
      </c>
      <c r="BR119" s="987"/>
      <c r="BS119" s="987"/>
      <c r="BT119" s="987"/>
      <c r="BU119" s="987"/>
      <c r="BV119" s="987">
        <v>31715535</v>
      </c>
      <c r="BW119" s="987"/>
      <c r="BX119" s="987"/>
      <c r="BY119" s="987"/>
      <c r="BZ119" s="987"/>
      <c r="CA119" s="987">
        <v>31299128</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6888753</v>
      </c>
      <c r="BR120" s="918"/>
      <c r="BS120" s="918"/>
      <c r="BT120" s="918"/>
      <c r="BU120" s="918"/>
      <c r="BV120" s="918">
        <v>7093550</v>
      </c>
      <c r="BW120" s="918"/>
      <c r="BX120" s="918"/>
      <c r="BY120" s="918"/>
      <c r="BZ120" s="918"/>
      <c r="CA120" s="918">
        <v>7567777</v>
      </c>
      <c r="CB120" s="918"/>
      <c r="CC120" s="918"/>
      <c r="CD120" s="918"/>
      <c r="CE120" s="918"/>
      <c r="CF120" s="931">
        <v>67.099999999999994</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1886677</v>
      </c>
      <c r="DH120" s="918"/>
      <c r="DI120" s="918"/>
      <c r="DJ120" s="918"/>
      <c r="DK120" s="918"/>
      <c r="DL120" s="918">
        <v>1872810</v>
      </c>
      <c r="DM120" s="918"/>
      <c r="DN120" s="918"/>
      <c r="DO120" s="918"/>
      <c r="DP120" s="918"/>
      <c r="DQ120" s="918">
        <v>1607518</v>
      </c>
      <c r="DR120" s="918"/>
      <c r="DS120" s="918"/>
      <c r="DT120" s="918"/>
      <c r="DU120" s="918"/>
      <c r="DV120" s="919">
        <v>14.2</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93219</v>
      </c>
      <c r="BR121" s="913"/>
      <c r="BS121" s="913"/>
      <c r="BT121" s="913"/>
      <c r="BU121" s="913"/>
      <c r="BV121" s="913">
        <v>73728</v>
      </c>
      <c r="BW121" s="913"/>
      <c r="BX121" s="913"/>
      <c r="BY121" s="913"/>
      <c r="BZ121" s="913"/>
      <c r="CA121" s="913">
        <v>58860</v>
      </c>
      <c r="CB121" s="913"/>
      <c r="CC121" s="913"/>
      <c r="CD121" s="913"/>
      <c r="CE121" s="913"/>
      <c r="CF121" s="907">
        <v>0.5</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71714</v>
      </c>
      <c r="DH121" s="913"/>
      <c r="DI121" s="913"/>
      <c r="DJ121" s="913"/>
      <c r="DK121" s="913"/>
      <c r="DL121" s="913">
        <v>120152</v>
      </c>
      <c r="DM121" s="913"/>
      <c r="DN121" s="913"/>
      <c r="DO121" s="913"/>
      <c r="DP121" s="913"/>
      <c r="DQ121" s="913">
        <v>174204</v>
      </c>
      <c r="DR121" s="913"/>
      <c r="DS121" s="913"/>
      <c r="DT121" s="913"/>
      <c r="DU121" s="913"/>
      <c r="DV121" s="914">
        <v>1.5</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21514991</v>
      </c>
      <c r="BR122" s="987"/>
      <c r="BS122" s="987"/>
      <c r="BT122" s="987"/>
      <c r="BU122" s="987"/>
      <c r="BV122" s="987">
        <v>21509859</v>
      </c>
      <c r="BW122" s="987"/>
      <c r="BX122" s="987"/>
      <c r="BY122" s="987"/>
      <c r="BZ122" s="987"/>
      <c r="CA122" s="987">
        <v>21748044</v>
      </c>
      <c r="CB122" s="987"/>
      <c r="CC122" s="987"/>
      <c r="CD122" s="987"/>
      <c r="CE122" s="987"/>
      <c r="CF122" s="1004">
        <v>192.7</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448</v>
      </c>
      <c r="BP123" s="992"/>
      <c r="BQ123" s="1050">
        <v>28496963</v>
      </c>
      <c r="BR123" s="1051"/>
      <c r="BS123" s="1051"/>
      <c r="BT123" s="1051"/>
      <c r="BU123" s="1051"/>
      <c r="BV123" s="1051">
        <v>28677137</v>
      </c>
      <c r="BW123" s="1051"/>
      <c r="BX123" s="1051"/>
      <c r="BY123" s="1051"/>
      <c r="BZ123" s="1051"/>
      <c r="CA123" s="1051">
        <v>29374681</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36.700000000000003</v>
      </c>
      <c r="BR124" s="1014"/>
      <c r="BS124" s="1014"/>
      <c r="BT124" s="1014"/>
      <c r="BU124" s="1014"/>
      <c r="BV124" s="1014">
        <v>27.5</v>
      </c>
      <c r="BW124" s="1014"/>
      <c r="BX124" s="1014"/>
      <c r="BY124" s="1014"/>
      <c r="BZ124" s="1014"/>
      <c r="CA124" s="1014">
        <v>17</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19379</v>
      </c>
      <c r="AB127" s="946"/>
      <c r="AC127" s="946"/>
      <c r="AD127" s="946"/>
      <c r="AE127" s="947"/>
      <c r="AF127" s="948">
        <v>6089</v>
      </c>
      <c r="AG127" s="946"/>
      <c r="AH127" s="946"/>
      <c r="AI127" s="946"/>
      <c r="AJ127" s="947"/>
      <c r="AK127" s="948">
        <v>1809</v>
      </c>
      <c r="AL127" s="946"/>
      <c r="AM127" s="946"/>
      <c r="AN127" s="946"/>
      <c r="AO127" s="947"/>
      <c r="AP127" s="949">
        <v>0</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20882</v>
      </c>
      <c r="AB128" s="1033"/>
      <c r="AC128" s="1033"/>
      <c r="AD128" s="1033"/>
      <c r="AE128" s="1034"/>
      <c r="AF128" s="1035">
        <v>21347</v>
      </c>
      <c r="AG128" s="1033"/>
      <c r="AH128" s="1033"/>
      <c r="AI128" s="1033"/>
      <c r="AJ128" s="1034"/>
      <c r="AK128" s="1035">
        <v>53379</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12.95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12359464</v>
      </c>
      <c r="AB129" s="946"/>
      <c r="AC129" s="946"/>
      <c r="AD129" s="946"/>
      <c r="AE129" s="947"/>
      <c r="AF129" s="948">
        <v>12682893</v>
      </c>
      <c r="AG129" s="946"/>
      <c r="AH129" s="946"/>
      <c r="AI129" s="946"/>
      <c r="AJ129" s="947"/>
      <c r="AK129" s="948">
        <v>12980173</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17.95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1559430</v>
      </c>
      <c r="AB130" s="946"/>
      <c r="AC130" s="946"/>
      <c r="AD130" s="946"/>
      <c r="AE130" s="947"/>
      <c r="AF130" s="948">
        <v>1651561</v>
      </c>
      <c r="AG130" s="946"/>
      <c r="AH130" s="946"/>
      <c r="AI130" s="946"/>
      <c r="AJ130" s="947"/>
      <c r="AK130" s="948">
        <v>1696187</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10800034</v>
      </c>
      <c r="AB131" s="973"/>
      <c r="AC131" s="973"/>
      <c r="AD131" s="973"/>
      <c r="AE131" s="974"/>
      <c r="AF131" s="972">
        <v>11031332</v>
      </c>
      <c r="AG131" s="973"/>
      <c r="AH131" s="973"/>
      <c r="AI131" s="973"/>
      <c r="AJ131" s="974"/>
      <c r="AK131" s="972">
        <v>11283986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17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7.9011510520000003</v>
      </c>
      <c r="AB132" s="1084"/>
      <c r="AC132" s="1084"/>
      <c r="AD132" s="1084"/>
      <c r="AE132" s="1085"/>
      <c r="AF132" s="1086">
        <v>6.8044819969999999</v>
      </c>
      <c r="AG132" s="1084"/>
      <c r="AH132" s="1084"/>
      <c r="AI132" s="1084"/>
      <c r="AJ132" s="1085"/>
      <c r="AK132" s="1086">
        <v>7.0714462070000002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7.1</v>
      </c>
      <c r="AB133" s="1067"/>
      <c r="AC133" s="1067"/>
      <c r="AD133" s="1067"/>
      <c r="AE133" s="1068"/>
      <c r="AF133" s="1066">
        <v>7.2</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p50poaDNtqW/ylusttAQpICG9F8AJPrenI1gYVluhx0CNgRKfuQi5NTULCWSBkb3kbXDISrLTg1L4/Nea09TQ==" saltValue="ANFfyr5fNESSKEwJl0W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eQqq1OK/kQG5sMcvFR3FRk/fEmhTqtmTKa3ykPwCZ2tNYKTcbqawnl7XxNR0DJJG2SDpQ4vZ1vBiDxaNWVo8Q==" saltValue="FCgTfass4o54iOM48Hyt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VUrmEGjz2QTk3ZDqlGOIK2jppxJiw0QoVJwAcHZioSKxhR+tNp1X7yD20kPcvX/9enbLEmVD18kgHoF8w+LMA==" saltValue="B9xP85wXaemQK0Vfx8Yu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3657722</v>
      </c>
      <c r="AP9" s="262">
        <v>79545</v>
      </c>
      <c r="AQ9" s="263">
        <v>99044</v>
      </c>
      <c r="AR9" s="264">
        <v>-19.7</v>
      </c>
    </row>
    <row r="10" spans="1:46" ht="13.5" customHeight="1" x14ac:dyDescent="0.15">
      <c r="A10" s="247"/>
      <c r="AK10" s="1103" t="s">
        <v>483</v>
      </c>
      <c r="AL10" s="1104"/>
      <c r="AM10" s="1104"/>
      <c r="AN10" s="1105"/>
      <c r="AO10" s="265">
        <v>605342</v>
      </c>
      <c r="AP10" s="265">
        <v>13164</v>
      </c>
      <c r="AQ10" s="266">
        <v>12597</v>
      </c>
      <c r="AR10" s="267">
        <v>4.5</v>
      </c>
    </row>
    <row r="11" spans="1:46" ht="13.5" customHeight="1" x14ac:dyDescent="0.15">
      <c r="A11" s="247"/>
      <c r="AK11" s="1103" t="s">
        <v>484</v>
      </c>
      <c r="AL11" s="1104"/>
      <c r="AM11" s="1104"/>
      <c r="AN11" s="1105"/>
      <c r="AO11" s="265" t="s">
        <v>485</v>
      </c>
      <c r="AP11" s="265" t="s">
        <v>485</v>
      </c>
      <c r="AQ11" s="266">
        <v>1194</v>
      </c>
      <c r="AR11" s="267" t="s">
        <v>485</v>
      </c>
    </row>
    <row r="12" spans="1:46" ht="13.5" customHeight="1" x14ac:dyDescent="0.15">
      <c r="A12" s="247"/>
      <c r="AK12" s="1103" t="s">
        <v>486</v>
      </c>
      <c r="AL12" s="1104"/>
      <c r="AM12" s="1104"/>
      <c r="AN12" s="1105"/>
      <c r="AO12" s="265" t="s">
        <v>485</v>
      </c>
      <c r="AP12" s="265" t="s">
        <v>485</v>
      </c>
      <c r="AQ12" s="266">
        <v>18</v>
      </c>
      <c r="AR12" s="267" t="s">
        <v>485</v>
      </c>
    </row>
    <row r="13" spans="1:46" ht="13.5" customHeight="1" x14ac:dyDescent="0.15">
      <c r="A13" s="247"/>
      <c r="AK13" s="1103" t="s">
        <v>487</v>
      </c>
      <c r="AL13" s="1104"/>
      <c r="AM13" s="1104"/>
      <c r="AN13" s="1105"/>
      <c r="AO13" s="265">
        <v>120042</v>
      </c>
      <c r="AP13" s="265">
        <v>2611</v>
      </c>
      <c r="AQ13" s="266">
        <v>3890</v>
      </c>
      <c r="AR13" s="267">
        <v>-32.9</v>
      </c>
    </row>
    <row r="14" spans="1:46" ht="13.5" customHeight="1" x14ac:dyDescent="0.15">
      <c r="A14" s="247"/>
      <c r="AK14" s="1103" t="s">
        <v>488</v>
      </c>
      <c r="AL14" s="1104"/>
      <c r="AM14" s="1104"/>
      <c r="AN14" s="1105"/>
      <c r="AO14" s="265">
        <v>61700</v>
      </c>
      <c r="AP14" s="265">
        <v>1342</v>
      </c>
      <c r="AQ14" s="266">
        <v>1837</v>
      </c>
      <c r="AR14" s="267">
        <v>-26.9</v>
      </c>
    </row>
    <row r="15" spans="1:46" ht="13.5" customHeight="1" x14ac:dyDescent="0.15">
      <c r="A15" s="247"/>
      <c r="AK15" s="1106" t="s">
        <v>489</v>
      </c>
      <c r="AL15" s="1107"/>
      <c r="AM15" s="1107"/>
      <c r="AN15" s="1108"/>
      <c r="AO15" s="265">
        <v>-213132</v>
      </c>
      <c r="AP15" s="265">
        <v>-4635</v>
      </c>
      <c r="AQ15" s="266">
        <v>-6318</v>
      </c>
      <c r="AR15" s="267">
        <v>-26.6</v>
      </c>
    </row>
    <row r="16" spans="1:46" x14ac:dyDescent="0.15">
      <c r="A16" s="247"/>
      <c r="AK16" s="1106" t="s">
        <v>176</v>
      </c>
      <c r="AL16" s="1107"/>
      <c r="AM16" s="1107"/>
      <c r="AN16" s="1108"/>
      <c r="AO16" s="265">
        <v>4231674</v>
      </c>
      <c r="AP16" s="265">
        <v>92027</v>
      </c>
      <c r="AQ16" s="266">
        <v>112262</v>
      </c>
      <c r="AR16" s="267">
        <v>-18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7.85</v>
      </c>
      <c r="AP21" s="278">
        <v>9.26</v>
      </c>
      <c r="AQ21" s="279">
        <v>-1.41</v>
      </c>
      <c r="AS21" s="280"/>
      <c r="AT21" s="276"/>
    </row>
    <row r="22" spans="1:46" s="248" customFormat="1" x14ac:dyDescent="0.15">
      <c r="A22" s="276"/>
      <c r="AK22" s="1109" t="s">
        <v>495</v>
      </c>
      <c r="AL22" s="1110"/>
      <c r="AM22" s="1110"/>
      <c r="AN22" s="1111"/>
      <c r="AO22" s="281">
        <v>97.8</v>
      </c>
      <c r="AP22" s="282">
        <v>97.3</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2383319</v>
      </c>
      <c r="AP32" s="291">
        <v>51830</v>
      </c>
      <c r="AQ32" s="292">
        <v>60713</v>
      </c>
      <c r="AR32" s="293">
        <v>-14.6</v>
      </c>
    </row>
    <row r="33" spans="1:46" ht="13.5" customHeight="1" x14ac:dyDescent="0.15">
      <c r="A33" s="247"/>
      <c r="AK33" s="1117" t="s">
        <v>500</v>
      </c>
      <c r="AL33" s="1118"/>
      <c r="AM33" s="1118"/>
      <c r="AN33" s="1119"/>
      <c r="AO33" s="291" t="s">
        <v>485</v>
      </c>
      <c r="AP33" s="291" t="s">
        <v>485</v>
      </c>
      <c r="AQ33" s="292" t="s">
        <v>485</v>
      </c>
      <c r="AR33" s="293" t="s">
        <v>485</v>
      </c>
    </row>
    <row r="34" spans="1:46" ht="27" customHeight="1" x14ac:dyDescent="0.15">
      <c r="A34" s="247"/>
      <c r="AK34" s="1117" t="s">
        <v>501</v>
      </c>
      <c r="AL34" s="1118"/>
      <c r="AM34" s="1118"/>
      <c r="AN34" s="1119"/>
      <c r="AO34" s="291" t="s">
        <v>485</v>
      </c>
      <c r="AP34" s="291" t="s">
        <v>485</v>
      </c>
      <c r="AQ34" s="292" t="s">
        <v>485</v>
      </c>
      <c r="AR34" s="293" t="s">
        <v>485</v>
      </c>
    </row>
    <row r="35" spans="1:46" ht="27" customHeight="1" x14ac:dyDescent="0.15">
      <c r="A35" s="247"/>
      <c r="AK35" s="1117" t="s">
        <v>502</v>
      </c>
      <c r="AL35" s="1118"/>
      <c r="AM35" s="1118"/>
      <c r="AN35" s="1119"/>
      <c r="AO35" s="291">
        <v>123767</v>
      </c>
      <c r="AP35" s="291">
        <v>2692</v>
      </c>
      <c r="AQ35" s="292">
        <v>14168</v>
      </c>
      <c r="AR35" s="293">
        <v>-81</v>
      </c>
    </row>
    <row r="36" spans="1:46" ht="27" customHeight="1" x14ac:dyDescent="0.15">
      <c r="A36" s="247"/>
      <c r="AK36" s="1117" t="s">
        <v>503</v>
      </c>
      <c r="AL36" s="1118"/>
      <c r="AM36" s="1118"/>
      <c r="AN36" s="1119"/>
      <c r="AO36" s="291">
        <v>38612</v>
      </c>
      <c r="AP36" s="291">
        <v>840</v>
      </c>
      <c r="AQ36" s="292">
        <v>2586</v>
      </c>
      <c r="AR36" s="293">
        <v>-67.5</v>
      </c>
    </row>
    <row r="37" spans="1:46" ht="13.5" customHeight="1" x14ac:dyDescent="0.15">
      <c r="A37" s="247"/>
      <c r="AK37" s="1117" t="s">
        <v>504</v>
      </c>
      <c r="AL37" s="1118"/>
      <c r="AM37" s="1118"/>
      <c r="AN37" s="1119"/>
      <c r="AO37" s="291">
        <v>1809</v>
      </c>
      <c r="AP37" s="291">
        <v>39</v>
      </c>
      <c r="AQ37" s="292">
        <v>189</v>
      </c>
      <c r="AR37" s="293">
        <v>-79.400000000000006</v>
      </c>
    </row>
    <row r="38" spans="1:46" ht="27" customHeight="1" x14ac:dyDescent="0.15">
      <c r="A38" s="247"/>
      <c r="AK38" s="1120" t="s">
        <v>505</v>
      </c>
      <c r="AL38" s="1121"/>
      <c r="AM38" s="1121"/>
      <c r="AN38" s="1122"/>
      <c r="AO38" s="294" t="s">
        <v>485</v>
      </c>
      <c r="AP38" s="294" t="s">
        <v>485</v>
      </c>
      <c r="AQ38" s="295">
        <v>8</v>
      </c>
      <c r="AR38" s="283" t="s">
        <v>485</v>
      </c>
      <c r="AS38" s="290"/>
    </row>
    <row r="39" spans="1:46" x14ac:dyDescent="0.15">
      <c r="A39" s="247"/>
      <c r="AK39" s="1120" t="s">
        <v>506</v>
      </c>
      <c r="AL39" s="1121"/>
      <c r="AM39" s="1121"/>
      <c r="AN39" s="1122"/>
      <c r="AO39" s="291">
        <v>-53379</v>
      </c>
      <c r="AP39" s="291">
        <v>-1161</v>
      </c>
      <c r="AQ39" s="292">
        <v>-5399</v>
      </c>
      <c r="AR39" s="293">
        <v>-78.5</v>
      </c>
      <c r="AS39" s="290"/>
    </row>
    <row r="40" spans="1:46" ht="27" customHeight="1" x14ac:dyDescent="0.15">
      <c r="A40" s="247"/>
      <c r="AK40" s="1117" t="s">
        <v>507</v>
      </c>
      <c r="AL40" s="1118"/>
      <c r="AM40" s="1118"/>
      <c r="AN40" s="1119"/>
      <c r="AO40" s="291">
        <v>-1696187</v>
      </c>
      <c r="AP40" s="291">
        <v>-36887</v>
      </c>
      <c r="AQ40" s="292">
        <v>-49527</v>
      </c>
      <c r="AR40" s="293">
        <v>-25.5</v>
      </c>
      <c r="AS40" s="290"/>
    </row>
    <row r="41" spans="1:46" x14ac:dyDescent="0.15">
      <c r="A41" s="247"/>
      <c r="AK41" s="1123" t="s">
        <v>286</v>
      </c>
      <c r="AL41" s="1124"/>
      <c r="AM41" s="1124"/>
      <c r="AN41" s="1125"/>
      <c r="AO41" s="291">
        <v>797941</v>
      </c>
      <c r="AP41" s="291">
        <v>17353</v>
      </c>
      <c r="AQ41" s="292">
        <v>22738</v>
      </c>
      <c r="AR41" s="293">
        <v>-23.7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3204131</v>
      </c>
      <c r="AN51" s="313">
        <v>66730</v>
      </c>
      <c r="AO51" s="314">
        <v>1.3</v>
      </c>
      <c r="AP51" s="315">
        <v>84962</v>
      </c>
      <c r="AQ51" s="316">
        <v>7.2</v>
      </c>
      <c r="AR51" s="317">
        <v>-5.9</v>
      </c>
    </row>
    <row r="52" spans="1:44" x14ac:dyDescent="0.15">
      <c r="A52" s="247"/>
      <c r="AK52" s="318"/>
      <c r="AL52" s="319" t="s">
        <v>517</v>
      </c>
      <c r="AM52" s="320">
        <v>2335345</v>
      </c>
      <c r="AN52" s="321">
        <v>48637</v>
      </c>
      <c r="AO52" s="322">
        <v>2.7</v>
      </c>
      <c r="AP52" s="323">
        <v>42793</v>
      </c>
      <c r="AQ52" s="324">
        <v>2.2000000000000002</v>
      </c>
      <c r="AR52" s="325">
        <v>0.5</v>
      </c>
    </row>
    <row r="53" spans="1:44" x14ac:dyDescent="0.15">
      <c r="A53" s="247"/>
      <c r="AK53" s="303" t="s">
        <v>518</v>
      </c>
      <c r="AL53" s="304"/>
      <c r="AM53" s="312">
        <v>2387590</v>
      </c>
      <c r="AN53" s="313">
        <v>50177</v>
      </c>
      <c r="AO53" s="314">
        <v>-24.8</v>
      </c>
      <c r="AP53" s="315">
        <v>71279</v>
      </c>
      <c r="AQ53" s="316">
        <v>-16.100000000000001</v>
      </c>
      <c r="AR53" s="317">
        <v>-8.6999999999999993</v>
      </c>
    </row>
    <row r="54" spans="1:44" x14ac:dyDescent="0.15">
      <c r="A54" s="247"/>
      <c r="AK54" s="318"/>
      <c r="AL54" s="319" t="s">
        <v>517</v>
      </c>
      <c r="AM54" s="320">
        <v>1756989</v>
      </c>
      <c r="AN54" s="321">
        <v>36925</v>
      </c>
      <c r="AO54" s="322">
        <v>-24.1</v>
      </c>
      <c r="AP54" s="323">
        <v>36731</v>
      </c>
      <c r="AQ54" s="324">
        <v>-14.2</v>
      </c>
      <c r="AR54" s="325">
        <v>-9.9</v>
      </c>
    </row>
    <row r="55" spans="1:44" x14ac:dyDescent="0.15">
      <c r="A55" s="247"/>
      <c r="AK55" s="303" t="s">
        <v>519</v>
      </c>
      <c r="AL55" s="304"/>
      <c r="AM55" s="312">
        <v>1868114</v>
      </c>
      <c r="AN55" s="313">
        <v>39528</v>
      </c>
      <c r="AO55" s="314">
        <v>-21.2</v>
      </c>
      <c r="AP55" s="315">
        <v>74994</v>
      </c>
      <c r="AQ55" s="316">
        <v>5.2</v>
      </c>
      <c r="AR55" s="317">
        <v>-26.4</v>
      </c>
    </row>
    <row r="56" spans="1:44" x14ac:dyDescent="0.15">
      <c r="A56" s="247"/>
      <c r="AK56" s="318"/>
      <c r="AL56" s="319" t="s">
        <v>517</v>
      </c>
      <c r="AM56" s="320">
        <v>1239637</v>
      </c>
      <c r="AN56" s="321">
        <v>26230</v>
      </c>
      <c r="AO56" s="322">
        <v>-29</v>
      </c>
      <c r="AP56" s="323">
        <v>36188</v>
      </c>
      <c r="AQ56" s="324">
        <v>-1.5</v>
      </c>
      <c r="AR56" s="325">
        <v>-27.5</v>
      </c>
    </row>
    <row r="57" spans="1:44" x14ac:dyDescent="0.15">
      <c r="A57" s="247"/>
      <c r="AK57" s="303" t="s">
        <v>520</v>
      </c>
      <c r="AL57" s="304"/>
      <c r="AM57" s="312">
        <v>2171966</v>
      </c>
      <c r="AN57" s="313">
        <v>46545</v>
      </c>
      <c r="AO57" s="314">
        <v>17.8</v>
      </c>
      <c r="AP57" s="315">
        <v>71849</v>
      </c>
      <c r="AQ57" s="316">
        <v>-4.2</v>
      </c>
      <c r="AR57" s="317">
        <v>22</v>
      </c>
    </row>
    <row r="58" spans="1:44" x14ac:dyDescent="0.15">
      <c r="A58" s="247"/>
      <c r="AK58" s="318"/>
      <c r="AL58" s="319" t="s">
        <v>517</v>
      </c>
      <c r="AM58" s="320">
        <v>1430804</v>
      </c>
      <c r="AN58" s="321">
        <v>30662</v>
      </c>
      <c r="AO58" s="322">
        <v>16.899999999999999</v>
      </c>
      <c r="AP58" s="323">
        <v>36144</v>
      </c>
      <c r="AQ58" s="324">
        <v>-0.1</v>
      </c>
      <c r="AR58" s="325">
        <v>17</v>
      </c>
    </row>
    <row r="59" spans="1:44" x14ac:dyDescent="0.15">
      <c r="A59" s="247"/>
      <c r="AK59" s="303" t="s">
        <v>521</v>
      </c>
      <c r="AL59" s="304"/>
      <c r="AM59" s="312">
        <v>2740154</v>
      </c>
      <c r="AN59" s="313">
        <v>59591</v>
      </c>
      <c r="AO59" s="314">
        <v>28</v>
      </c>
      <c r="AP59" s="315">
        <v>82962</v>
      </c>
      <c r="AQ59" s="316">
        <v>15.5</v>
      </c>
      <c r="AR59" s="317">
        <v>12.5</v>
      </c>
    </row>
    <row r="60" spans="1:44" x14ac:dyDescent="0.15">
      <c r="A60" s="247"/>
      <c r="AK60" s="318"/>
      <c r="AL60" s="319" t="s">
        <v>517</v>
      </c>
      <c r="AM60" s="320">
        <v>2014584</v>
      </c>
      <c r="AN60" s="321">
        <v>43811</v>
      </c>
      <c r="AO60" s="322">
        <v>42.9</v>
      </c>
      <c r="AP60" s="323">
        <v>42835</v>
      </c>
      <c r="AQ60" s="324">
        <v>18.5</v>
      </c>
      <c r="AR60" s="325">
        <v>24.4</v>
      </c>
    </row>
    <row r="61" spans="1:44" x14ac:dyDescent="0.15">
      <c r="A61" s="247"/>
      <c r="AK61" s="303" t="s">
        <v>522</v>
      </c>
      <c r="AL61" s="326"/>
      <c r="AM61" s="312">
        <v>2474391</v>
      </c>
      <c r="AN61" s="313">
        <v>52514</v>
      </c>
      <c r="AO61" s="314">
        <v>0.2</v>
      </c>
      <c r="AP61" s="315">
        <v>77209</v>
      </c>
      <c r="AQ61" s="327">
        <v>1.5</v>
      </c>
      <c r="AR61" s="317">
        <v>-1.3</v>
      </c>
    </row>
    <row r="62" spans="1:44" x14ac:dyDescent="0.15">
      <c r="A62" s="247"/>
      <c r="AK62" s="318"/>
      <c r="AL62" s="319" t="s">
        <v>517</v>
      </c>
      <c r="AM62" s="320">
        <v>1755472</v>
      </c>
      <c r="AN62" s="321">
        <v>37253</v>
      </c>
      <c r="AO62" s="322">
        <v>1.9</v>
      </c>
      <c r="AP62" s="323">
        <v>38938</v>
      </c>
      <c r="AQ62" s="324">
        <v>1</v>
      </c>
      <c r="AR62" s="325">
        <v>0.9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uXo1d3GBrsHmzrfTR6TVl3xjuon1WTj/NGBwslzLQl7PdehBU8GkRq9ACMdYa+xCnVLZ10sbV2iqj22yl/1/g==" saltValue="fJ4QrZAWWTdTTRnyplIl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AsyEs7UmAIBVVuH7ZofIQqWtJo/SGn59OUO2Uj775uyqF39P1UjrXA/ZdOjTe7Ztx4JGWK6dkNQcUlxTZjD2QQ==" saltValue="nz4eVlFELhOQd5Fif63w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g2Sj8y8hr44KtkaZnnKEwclGv+u7G0w/MdKMPcrv8d4al7M0q5+1FQPeI99yNazdSzqfMrJorX83a/L8PPOk5g==" saltValue="P+4ubTfRNS+MdbGk40gk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23.53</v>
      </c>
      <c r="G47" s="12">
        <v>25.38</v>
      </c>
      <c r="H47" s="12">
        <v>27.14</v>
      </c>
      <c r="I47" s="12">
        <v>26.66</v>
      </c>
      <c r="J47" s="13">
        <v>26.79</v>
      </c>
    </row>
    <row r="48" spans="2:10" ht="57.75" customHeight="1" x14ac:dyDescent="0.15">
      <c r="B48" s="14"/>
      <c r="C48" s="1128" t="s">
        <v>4</v>
      </c>
      <c r="D48" s="1128"/>
      <c r="E48" s="1129"/>
      <c r="F48" s="15">
        <v>7.78</v>
      </c>
      <c r="G48" s="16">
        <v>8.76</v>
      </c>
      <c r="H48" s="16">
        <v>7.29</v>
      </c>
      <c r="I48" s="16">
        <v>7.04</v>
      </c>
      <c r="J48" s="17">
        <v>5.94</v>
      </c>
    </row>
    <row r="49" spans="2:10" ht="57.75" customHeight="1" thickBot="1" x14ac:dyDescent="0.2">
      <c r="B49" s="18"/>
      <c r="C49" s="1130" t="s">
        <v>5</v>
      </c>
      <c r="D49" s="1130"/>
      <c r="E49" s="1131"/>
      <c r="F49" s="19">
        <v>4.54</v>
      </c>
      <c r="G49" s="20">
        <v>4.28</v>
      </c>
      <c r="H49" s="20" t="s">
        <v>529</v>
      </c>
      <c r="I49" s="20">
        <v>0.15</v>
      </c>
      <c r="J49" s="21" t="s">
        <v>530</v>
      </c>
    </row>
    <row r="50" spans="2:10" x14ac:dyDescent="0.15"/>
  </sheetData>
  <sheetProtection algorithmName="SHA-512" hashValue="5PekYREU7BBT7YK8G2kZfgQZK4csxaH95TX464wwRyW3Ue4M469qdpphmrJiagrt2XXsiSD0rOAcCA7IoRpp0w==" saltValue="/HYoj5EuwwhhDsffLWVz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土屋 常</cp:lastModifiedBy>
  <cp:lastPrinted>2026-03-17T02:25:00Z</cp:lastPrinted>
  <dcterms:created xsi:type="dcterms:W3CDTF">2026-02-23T07:01:46Z</dcterms:created>
  <dcterms:modified xsi:type="dcterms:W3CDTF">2026-03-17T02:25:04Z</dcterms:modified>
  <cp:category/>
</cp:coreProperties>
</file>